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<sst xmlns="http://schemas.openxmlformats.org/spreadsheetml/2006/main" count="1057" uniqueCount="507">
  <si>
    <t>Наименование изделия</t>
  </si>
  <si>
    <r>
      <t>Габаритные размеры</t>
    </r>
    <r>
      <rPr>
        <sz val="9"/>
        <rFont val="Arial"/>
        <family val="2"/>
      </rPr>
      <t xml:space="preserve"> (L*b*h), мм</t>
    </r>
  </si>
  <si>
    <t>Марка</t>
  </si>
  <si>
    <t>Объём бетона   м³</t>
  </si>
  <si>
    <t>Вес изделия  т</t>
  </si>
  <si>
    <t>Расход арматур.   кг</t>
  </si>
  <si>
    <t>Цена 1шт     без НДС      руб.</t>
  </si>
  <si>
    <t>Цена 1шт     с НДС      руб.</t>
  </si>
  <si>
    <t>Серия 3.006.1-2.87   Сборные ж/б каналы и тоннели из лотковых элементов.</t>
  </si>
  <si>
    <t>Серия отменена, взамен разработана серия 3.006.1 - 8</t>
  </si>
  <si>
    <t xml:space="preserve">                    Плиты перекрытия лотков и днища каналов </t>
  </si>
  <si>
    <t>П1-5,  5а</t>
  </si>
  <si>
    <t xml:space="preserve">  740*  420*  50</t>
  </si>
  <si>
    <r>
      <t>В15F75</t>
    </r>
    <r>
      <rPr>
        <b/>
        <sz val="8"/>
        <rFont val="Arial Cyr"/>
        <family val="0"/>
      </rPr>
      <t>(М200)</t>
    </r>
  </si>
  <si>
    <t>П1-8,  8а</t>
  </si>
  <si>
    <t>П1-15б</t>
  </si>
  <si>
    <r>
      <t>В25F75</t>
    </r>
    <r>
      <rPr>
        <b/>
        <sz val="8"/>
        <rFont val="Arial Cyr"/>
        <family val="0"/>
      </rPr>
      <t>(М350)</t>
    </r>
  </si>
  <si>
    <t>П2-15</t>
  </si>
  <si>
    <t xml:space="preserve">  740*  420*100</t>
  </si>
  <si>
    <t>П2-15а</t>
  </si>
  <si>
    <t>П2-15б</t>
  </si>
  <si>
    <t>П3-5,  5а</t>
  </si>
  <si>
    <t xml:space="preserve">  740*  570*  50</t>
  </si>
  <si>
    <t>П3-8,  8а,  15б</t>
  </si>
  <si>
    <t>П4-15</t>
  </si>
  <si>
    <t xml:space="preserve">  740*  570*100</t>
  </si>
  <si>
    <t>П4-15а</t>
  </si>
  <si>
    <t>П4-15б</t>
  </si>
  <si>
    <t>П5-5</t>
  </si>
  <si>
    <t>2990*  780*  70</t>
  </si>
  <si>
    <t>П5-5а</t>
  </si>
  <si>
    <t>П5-8</t>
  </si>
  <si>
    <t>П5-8а</t>
  </si>
  <si>
    <t>П5-8б</t>
  </si>
  <si>
    <t>П5д-5</t>
  </si>
  <si>
    <t xml:space="preserve">  740*  780*  70</t>
  </si>
  <si>
    <t>П5д-5а</t>
  </si>
  <si>
    <t>П5д-8</t>
  </si>
  <si>
    <t>П5д-8а</t>
  </si>
  <si>
    <t>П5д-8б</t>
  </si>
  <si>
    <t>П6-15</t>
  </si>
  <si>
    <t>2990*  780*120</t>
  </si>
  <si>
    <t>П6-15а, 15б</t>
  </si>
  <si>
    <t xml:space="preserve">П6д-15 </t>
  </si>
  <si>
    <t xml:space="preserve">  740*  780*120</t>
  </si>
  <si>
    <t xml:space="preserve">П6д-15а </t>
  </si>
  <si>
    <t>П6д-15б</t>
  </si>
  <si>
    <t>П7-3</t>
  </si>
  <si>
    <t>2990*1160*  70</t>
  </si>
  <si>
    <t>П7-3а</t>
  </si>
  <si>
    <t>П7-5</t>
  </si>
  <si>
    <t>П7-5а</t>
  </si>
  <si>
    <t>П7-5б</t>
  </si>
  <si>
    <t>П7д-3</t>
  </si>
  <si>
    <t xml:space="preserve">  740*1160*  70</t>
  </si>
  <si>
    <t>П7д-3а</t>
  </si>
  <si>
    <t>П7д-5</t>
  </si>
  <si>
    <t>П7д-5а</t>
  </si>
  <si>
    <t>П7д-5б</t>
  </si>
  <si>
    <t>П8-8</t>
  </si>
  <si>
    <t>2990*1160*100</t>
  </si>
  <si>
    <t>П8-8/2</t>
  </si>
  <si>
    <t>1490*1160*100</t>
  </si>
  <si>
    <t>П8-8а</t>
  </si>
  <si>
    <t>П8-11</t>
  </si>
  <si>
    <t>П8-11а</t>
  </si>
  <si>
    <t>П8д-8</t>
  </si>
  <si>
    <t xml:space="preserve">  740*1160*100</t>
  </si>
  <si>
    <t>П8д-8а</t>
  </si>
  <si>
    <t>П8д-11</t>
  </si>
  <si>
    <t>П8д-11а</t>
  </si>
  <si>
    <t xml:space="preserve">П9-15 </t>
  </si>
  <si>
    <t>2990*1160*120</t>
  </si>
  <si>
    <t>П9-15/2</t>
  </si>
  <si>
    <t>1490*1160*120</t>
  </si>
  <si>
    <t xml:space="preserve">П9-15а,15б </t>
  </si>
  <si>
    <t>П9д-15</t>
  </si>
  <si>
    <t xml:space="preserve">  740*1160*120</t>
  </si>
  <si>
    <t>П9д-15а</t>
  </si>
  <si>
    <t>П9д-15б</t>
  </si>
  <si>
    <t>П10-3</t>
  </si>
  <si>
    <t>2990*1480*  70</t>
  </si>
  <si>
    <t>П10-3а</t>
  </si>
  <si>
    <t>П10-5</t>
  </si>
  <si>
    <t>П10-5а, 5б</t>
  </si>
  <si>
    <t>П10д-3</t>
  </si>
  <si>
    <t xml:space="preserve">  740*1480*  70</t>
  </si>
  <si>
    <t>П10д- 3а</t>
  </si>
  <si>
    <t>П10д-5</t>
  </si>
  <si>
    <t>П10д-5а, 5б</t>
  </si>
  <si>
    <t>П11-8</t>
  </si>
  <si>
    <t>2990*1480*100</t>
  </si>
  <si>
    <t>П11-8/2</t>
  </si>
  <si>
    <t>1490*1480*100</t>
  </si>
  <si>
    <t>П11-8а</t>
  </si>
  <si>
    <t>П11д-8, 8а</t>
  </si>
  <si>
    <t xml:space="preserve">  740*1480*100</t>
  </si>
  <si>
    <t>П12-12</t>
  </si>
  <si>
    <t>2990*1480*160</t>
  </si>
  <si>
    <t>П12-12/2</t>
  </si>
  <si>
    <t>1490*1480*160</t>
  </si>
  <si>
    <t>П12-12а</t>
  </si>
  <si>
    <t>П12-15</t>
  </si>
  <si>
    <t>П12-15а</t>
  </si>
  <si>
    <t>П12д-12</t>
  </si>
  <si>
    <t xml:space="preserve">  740*1480*160</t>
  </si>
  <si>
    <t>П12д-12а</t>
  </si>
  <si>
    <t>П12д-15</t>
  </si>
  <si>
    <t>П12д-15а</t>
  </si>
  <si>
    <t>П13-11б</t>
  </si>
  <si>
    <t>2990*1480*120</t>
  </si>
  <si>
    <t>П13д-11б</t>
  </si>
  <si>
    <t xml:space="preserve">  740*1480*120</t>
  </si>
  <si>
    <t>П14-3</t>
  </si>
  <si>
    <t>2990*1840*  90</t>
  </si>
  <si>
    <t>П14-3а, 3б</t>
  </si>
  <si>
    <t>П14д-3</t>
  </si>
  <si>
    <t xml:space="preserve">  740*1840*  90</t>
  </si>
  <si>
    <t>П14д-3а, 3б</t>
  </si>
  <si>
    <t>П15-5</t>
  </si>
  <si>
    <t>2990*1840*120</t>
  </si>
  <si>
    <t>П15-5а</t>
  </si>
  <si>
    <t>П15-8</t>
  </si>
  <si>
    <t>П15-8а, 8б</t>
  </si>
  <si>
    <t>П15д-5</t>
  </si>
  <si>
    <t xml:space="preserve">  740*1840*120</t>
  </si>
  <si>
    <t>П15д-5а</t>
  </si>
  <si>
    <t>П15д-8</t>
  </si>
  <si>
    <t>П15д-8а, 8б</t>
  </si>
  <si>
    <t>П16-15</t>
  </si>
  <si>
    <t>2990*1840*180</t>
  </si>
  <si>
    <t>П16-15а</t>
  </si>
  <si>
    <t>П16д-15</t>
  </si>
  <si>
    <t xml:space="preserve">  740*1840*180</t>
  </si>
  <si>
    <t>П16д-15а</t>
  </si>
  <si>
    <t>П17-3</t>
  </si>
  <si>
    <t>2990*2160*120</t>
  </si>
  <si>
    <t>П17-3а, 3б</t>
  </si>
  <si>
    <t>П17д-3</t>
  </si>
  <si>
    <t xml:space="preserve">  740*2160*120</t>
  </si>
  <si>
    <t>П17д-3а, 3б</t>
  </si>
  <si>
    <t>П18-5</t>
  </si>
  <si>
    <t>2990*2160*150</t>
  </si>
  <si>
    <t>П18-5а</t>
  </si>
  <si>
    <t>П18-8</t>
  </si>
  <si>
    <t>П18-8а, 8б</t>
  </si>
  <si>
    <t>П18д-5</t>
  </si>
  <si>
    <t xml:space="preserve">  740*2160*150</t>
  </si>
  <si>
    <t>П18д-5а</t>
  </si>
  <si>
    <t>П18д-8</t>
  </si>
  <si>
    <t>П18д-8а, 8б</t>
  </si>
  <si>
    <t>П19-11</t>
  </si>
  <si>
    <t>2990*2160*250</t>
  </si>
  <si>
    <t>П19-11а</t>
  </si>
  <si>
    <t>П19-15</t>
  </si>
  <si>
    <t>П19-15а</t>
  </si>
  <si>
    <t>П19д-11</t>
  </si>
  <si>
    <t xml:space="preserve">  740*2160*250</t>
  </si>
  <si>
    <t>П19д-11а</t>
  </si>
  <si>
    <t>П19д-15</t>
  </si>
  <si>
    <t>П19д-15а</t>
  </si>
  <si>
    <t>П20-3</t>
  </si>
  <si>
    <t>2990*2460*140</t>
  </si>
  <si>
    <t>П20-3а, 3б</t>
  </si>
  <si>
    <t>П20д-3</t>
  </si>
  <si>
    <t xml:space="preserve">  740*2460*140</t>
  </si>
  <si>
    <t>П20д-3а, 3б</t>
  </si>
  <si>
    <t>П21-5</t>
  </si>
  <si>
    <t>2990*2460*160</t>
  </si>
  <si>
    <t>П21-5а,5б</t>
  </si>
  <si>
    <t>П21-8</t>
  </si>
  <si>
    <t>П21-8а</t>
  </si>
  <si>
    <t>П21д-5</t>
  </si>
  <si>
    <t xml:space="preserve">  740*2460*160</t>
  </si>
  <si>
    <t>П21д-5а, 5б</t>
  </si>
  <si>
    <t>П21д-8</t>
  </si>
  <si>
    <t>П21д-8а</t>
  </si>
  <si>
    <t>П22-12</t>
  </si>
  <si>
    <t>2990*2460*250</t>
  </si>
  <si>
    <t>П22-12а</t>
  </si>
  <si>
    <t>П22-15</t>
  </si>
  <si>
    <t>П22-15а</t>
  </si>
  <si>
    <t>П22д-12</t>
  </si>
  <si>
    <t xml:space="preserve">  740*2460*250</t>
  </si>
  <si>
    <t>П22д-12а</t>
  </si>
  <si>
    <t>П22д-15</t>
  </si>
  <si>
    <t>П22д-15а</t>
  </si>
  <si>
    <t>П23-3</t>
  </si>
  <si>
    <t>2990*2780*160</t>
  </si>
  <si>
    <t>П23-3а,3б</t>
  </si>
  <si>
    <t>П23д-3</t>
  </si>
  <si>
    <t xml:space="preserve">  740*2780*160</t>
  </si>
  <si>
    <t>П23д-3а, 3б</t>
  </si>
  <si>
    <t>П24-5</t>
  </si>
  <si>
    <t>2990*2780*180</t>
  </si>
  <si>
    <t>П24-5а, 5б</t>
  </si>
  <si>
    <t>П24-8, 8а</t>
  </si>
  <si>
    <t>П24д-5</t>
  </si>
  <si>
    <t xml:space="preserve">  740*2780*180</t>
  </si>
  <si>
    <t>П24д-5а, 5б</t>
  </si>
  <si>
    <t>П24д-8</t>
  </si>
  <si>
    <t>П24д-8а</t>
  </si>
  <si>
    <t>П25-12</t>
  </si>
  <si>
    <t>2990*2780*250</t>
  </si>
  <si>
    <t>П25-12а</t>
  </si>
  <si>
    <t>П25-15</t>
  </si>
  <si>
    <t>П25-15а</t>
  </si>
  <si>
    <t>П25д-12</t>
  </si>
  <si>
    <t xml:space="preserve">  740*2780*250</t>
  </si>
  <si>
    <t>П25д-12а</t>
  </si>
  <si>
    <t>П25д-15</t>
  </si>
  <si>
    <t>П25д-15а</t>
  </si>
  <si>
    <t>П26-3</t>
  </si>
  <si>
    <t>2990*3380*200</t>
  </si>
  <si>
    <t>П26-3а, 3б</t>
  </si>
  <si>
    <t>П26-5</t>
  </si>
  <si>
    <t>П26-5а</t>
  </si>
  <si>
    <t>П26д-3</t>
  </si>
  <si>
    <t xml:space="preserve">  740*3380*200</t>
  </si>
  <si>
    <t>П26д-3а, 3б</t>
  </si>
  <si>
    <t>П26д-5</t>
  </si>
  <si>
    <t>П26д-5а</t>
  </si>
  <si>
    <t>П27-8</t>
  </si>
  <si>
    <t>2990*3380*250</t>
  </si>
  <si>
    <t>П27-8а</t>
  </si>
  <si>
    <t>П27д-8</t>
  </si>
  <si>
    <t xml:space="preserve">  740*3380*250</t>
  </si>
  <si>
    <t>П27д-8а</t>
  </si>
  <si>
    <t>П28-12</t>
  </si>
  <si>
    <t>2990*3380*300</t>
  </si>
  <si>
    <t>П28-12а</t>
  </si>
  <si>
    <t>П28-15</t>
  </si>
  <si>
    <t>П28-15а</t>
  </si>
  <si>
    <t>П28д-12</t>
  </si>
  <si>
    <t xml:space="preserve">  740*3380*300</t>
  </si>
  <si>
    <t>П28д-12а</t>
  </si>
  <si>
    <t>П28д-15</t>
  </si>
  <si>
    <t>П28д-15а</t>
  </si>
  <si>
    <t xml:space="preserve"> Плиты с отверстием для перекрытия тепловых камер</t>
  </si>
  <si>
    <t>ПО 1 (2 отв.)</t>
  </si>
  <si>
    <t>2300*2000*180</t>
  </si>
  <si>
    <t>ПО 2 (1 отв.)</t>
  </si>
  <si>
    <t>1450*1500*120</t>
  </si>
  <si>
    <t>ПО 3 (1 отв.)</t>
  </si>
  <si>
    <t>1750*1500*160</t>
  </si>
  <si>
    <t>ПО 4 (1 отв.)</t>
  </si>
  <si>
    <t>2300*1500*200</t>
  </si>
  <si>
    <t xml:space="preserve">  возможно в отверстия плит при формовке установить люки по выбору: пластиковые, чугунные</t>
  </si>
  <si>
    <t>Лотки</t>
  </si>
  <si>
    <t>Л1  -  8/2</t>
  </si>
  <si>
    <t>2970*  420* 360</t>
  </si>
  <si>
    <t>В15 (М200)</t>
  </si>
  <si>
    <t>Л1  -15/2</t>
  </si>
  <si>
    <t>Л1д-  8</t>
  </si>
  <si>
    <t xml:space="preserve">  720*  420* 360</t>
  </si>
  <si>
    <t>Л1д-15</t>
  </si>
  <si>
    <t>Л2  -  8/2</t>
  </si>
  <si>
    <t>2970*  570* 360</t>
  </si>
  <si>
    <t>Не производим.                     Замена на лотки ЛК 300.60.из новой серии 3.006.1-8                              с аналогичными рамерами</t>
  </si>
  <si>
    <t>Л2  -15/2</t>
  </si>
  <si>
    <r>
      <t xml:space="preserve">В25 </t>
    </r>
    <r>
      <rPr>
        <sz val="9"/>
        <rFont val="Arial Cyr"/>
        <family val="0"/>
      </rPr>
      <t>(М350)</t>
    </r>
  </si>
  <si>
    <t>Л2д-  8</t>
  </si>
  <si>
    <t xml:space="preserve">  720*  570* 360</t>
  </si>
  <si>
    <t>Л2д-15</t>
  </si>
  <si>
    <t>Л3  -  8</t>
  </si>
  <si>
    <t>5970*  780* 380</t>
  </si>
  <si>
    <r>
      <t xml:space="preserve">В15 </t>
    </r>
    <r>
      <rPr>
        <sz val="9"/>
        <rFont val="Arial Cyr"/>
        <family val="0"/>
      </rPr>
      <t>(М200)</t>
    </r>
  </si>
  <si>
    <t>Не производим.             Замена на 2 лотка * 3,0м</t>
  </si>
  <si>
    <t>Л3  -15</t>
  </si>
  <si>
    <t>Л3  -  8/2</t>
  </si>
  <si>
    <t>2970*  780* 380</t>
  </si>
  <si>
    <t>Л3  -15/2</t>
  </si>
  <si>
    <t>Л3д-  8</t>
  </si>
  <si>
    <t xml:space="preserve">  720*  780* 380</t>
  </si>
  <si>
    <t>Л3д- 15</t>
  </si>
  <si>
    <t>Л4  -  8/2</t>
  </si>
  <si>
    <t>2970*  780* 530</t>
  </si>
  <si>
    <t>Л4  -15/2</t>
  </si>
  <si>
    <t>Л4д-  8</t>
  </si>
  <si>
    <t xml:space="preserve">  720*  780* 530</t>
  </si>
  <si>
    <t>Л4д-15</t>
  </si>
  <si>
    <t>Л5  -  8/2</t>
  </si>
  <si>
    <t>2970*  780* 680*</t>
  </si>
  <si>
    <t>Л5  -15/2</t>
  </si>
  <si>
    <t>Л5д-  8</t>
  </si>
  <si>
    <t xml:space="preserve">  720*  780* 680</t>
  </si>
  <si>
    <t>Л5д-15</t>
  </si>
  <si>
    <t>Л6  -  5</t>
  </si>
  <si>
    <t>5970*1160*  530</t>
  </si>
  <si>
    <t>Л6  -  8</t>
  </si>
  <si>
    <t xml:space="preserve">    Не производим</t>
  </si>
  <si>
    <t>Л6  -11</t>
  </si>
  <si>
    <r>
      <t xml:space="preserve">В30 </t>
    </r>
    <r>
      <rPr>
        <sz val="9"/>
        <rFont val="Arial Cyr"/>
        <family val="0"/>
      </rPr>
      <t>(М400)</t>
    </r>
  </si>
  <si>
    <t>Замена на 2 лотка * 3,0м</t>
  </si>
  <si>
    <t>Л6  -12</t>
  </si>
  <si>
    <t>Л6  -15</t>
  </si>
  <si>
    <r>
      <t xml:space="preserve">В35 </t>
    </r>
    <r>
      <rPr>
        <sz val="9"/>
        <rFont val="Arial Cyr"/>
        <family val="0"/>
      </rPr>
      <t>(М450)</t>
    </r>
  </si>
  <si>
    <t>Л6  -  5/2</t>
  </si>
  <si>
    <t>2970*1160*  530</t>
  </si>
  <si>
    <t>Л6  -  8/2</t>
  </si>
  <si>
    <t>Л6  -11/2</t>
  </si>
  <si>
    <t>Л6  -12/2</t>
  </si>
  <si>
    <t>Л6  -15/2</t>
  </si>
  <si>
    <t>Л6д-  5</t>
  </si>
  <si>
    <t xml:space="preserve">  720*1160*  530</t>
  </si>
  <si>
    <t>Л6д-  8</t>
  </si>
  <si>
    <t>Л6д-11</t>
  </si>
  <si>
    <t>Л6д-12</t>
  </si>
  <si>
    <t>Л6д-15</t>
  </si>
  <si>
    <t>Л7  -  5/2</t>
  </si>
  <si>
    <t>2970*1160*  680</t>
  </si>
  <si>
    <t>Л7  -  8/2</t>
  </si>
  <si>
    <t>Л7  -11/2</t>
  </si>
  <si>
    <t>Л7  -12/2</t>
  </si>
  <si>
    <t>Л7  -15/2</t>
  </si>
  <si>
    <t>Л7д-  5</t>
  </si>
  <si>
    <t xml:space="preserve">  720*1160*  680</t>
  </si>
  <si>
    <t>Л7д-  8</t>
  </si>
  <si>
    <t>Л7д-11</t>
  </si>
  <si>
    <t>Л7д-12</t>
  </si>
  <si>
    <t>Л7д-15</t>
  </si>
  <si>
    <t>Л8  -  5/2</t>
  </si>
  <si>
    <t>2970*1160*1000</t>
  </si>
  <si>
    <t>Л8  -  8/2</t>
  </si>
  <si>
    <t>Л8  -11/2</t>
  </si>
  <si>
    <t>Л8  -15/2</t>
  </si>
  <si>
    <t>Л8д-  5</t>
  </si>
  <si>
    <t xml:space="preserve">  720*1160*1000</t>
  </si>
  <si>
    <t>Л8д-  8</t>
  </si>
  <si>
    <t>Л8д-11</t>
  </si>
  <si>
    <t>Л8д-15</t>
  </si>
  <si>
    <t>Л10-  3/2</t>
  </si>
  <si>
    <t>2970*1480*  550</t>
  </si>
  <si>
    <t>Л10-  5/2</t>
  </si>
  <si>
    <t>Л10-  8/2</t>
  </si>
  <si>
    <t>Л10-11/2</t>
  </si>
  <si>
    <t>Л10-15/2</t>
  </si>
  <si>
    <t>Л10д- 3</t>
  </si>
  <si>
    <t xml:space="preserve">  720*1480*  550</t>
  </si>
  <si>
    <t>Л10д- 5</t>
  </si>
  <si>
    <t>Л10д- 8</t>
  </si>
  <si>
    <r>
      <t>В25</t>
    </r>
    <r>
      <rPr>
        <sz val="9"/>
        <rFont val="Arial Cyr"/>
        <family val="0"/>
      </rPr>
      <t xml:space="preserve"> (М350)</t>
    </r>
  </si>
  <si>
    <t>Л10д-11</t>
  </si>
  <si>
    <t>Л10д-15</t>
  </si>
  <si>
    <r>
      <t xml:space="preserve">В35 </t>
    </r>
    <r>
      <rPr>
        <sz val="9"/>
        <rFont val="Arial Cyr"/>
        <family val="0"/>
      </rPr>
      <t>(М450</t>
    </r>
    <r>
      <rPr>
        <sz val="10"/>
        <rFont val="Arial"/>
        <family val="0"/>
      </rPr>
      <t>)</t>
    </r>
  </si>
  <si>
    <t>Л11  -  3/2</t>
  </si>
  <si>
    <t>2970*1480*  700</t>
  </si>
  <si>
    <t>Л11  -  5/2</t>
  </si>
  <si>
    <t>Л11  -  8/2</t>
  </si>
  <si>
    <t>Л11  -11/2</t>
  </si>
  <si>
    <t xml:space="preserve">2970*1480*  700 </t>
  </si>
  <si>
    <t>Л11  -15/2</t>
  </si>
  <si>
    <t>Л11д-  3</t>
  </si>
  <si>
    <t xml:space="preserve">  720*1480*  700</t>
  </si>
  <si>
    <t>Л11д-  5</t>
  </si>
  <si>
    <t xml:space="preserve">  720*1480*  700 </t>
  </si>
  <si>
    <t>Л11д-  8</t>
  </si>
  <si>
    <t>Л11д-11</t>
  </si>
  <si>
    <t>Л11д-15</t>
  </si>
  <si>
    <t>Л 12  -3/2</t>
  </si>
  <si>
    <t>2990*1480*1010</t>
  </si>
  <si>
    <r>
      <t xml:space="preserve">В15 </t>
    </r>
    <r>
      <rPr>
        <sz val="9"/>
        <rFont val="Arial"/>
        <family val="2"/>
      </rPr>
      <t>(М200)</t>
    </r>
  </si>
  <si>
    <t>Л 12  -5/2</t>
  </si>
  <si>
    <t>Л 12  -8/2</t>
  </si>
  <si>
    <t>Л 12  -11/2</t>
  </si>
  <si>
    <r>
      <t xml:space="preserve">В25 </t>
    </r>
    <r>
      <rPr>
        <sz val="9"/>
        <rFont val="Arial"/>
        <family val="2"/>
      </rPr>
      <t>(М350)</t>
    </r>
  </si>
  <si>
    <t>Л 12  -12/2</t>
  </si>
  <si>
    <t>Л 12  -15/2</t>
  </si>
  <si>
    <r>
      <t xml:space="preserve">В35 </t>
    </r>
    <r>
      <rPr>
        <sz val="9"/>
        <rFont val="Arial"/>
        <family val="2"/>
      </rPr>
      <t>(М450)</t>
    </r>
  </si>
  <si>
    <t>Л 12д-  3</t>
  </si>
  <si>
    <t>740*1480*1010</t>
  </si>
  <si>
    <t>Л 12д-  5</t>
  </si>
  <si>
    <t>Л 12д-  8</t>
  </si>
  <si>
    <t>Л 12д- 11</t>
  </si>
  <si>
    <t>Л 12д- 12</t>
  </si>
  <si>
    <t xml:space="preserve">Л 12д- 15 </t>
  </si>
  <si>
    <t>Л14  -  3/2</t>
  </si>
  <si>
    <t>2970*1840*  570</t>
  </si>
  <si>
    <t>Л14  -  5/2</t>
  </si>
  <si>
    <t xml:space="preserve">2970*1840*  570 </t>
  </si>
  <si>
    <t>Л14  -  8/2</t>
  </si>
  <si>
    <t>Л14  -11/2</t>
  </si>
  <si>
    <t>Л14  -12/2</t>
  </si>
  <si>
    <t>Л14  -15/2</t>
  </si>
  <si>
    <t>Л14д-  3</t>
  </si>
  <si>
    <t xml:space="preserve">  720*1840*  570</t>
  </si>
  <si>
    <t>Л14д-  5</t>
  </si>
  <si>
    <t>Л14д-  8</t>
  </si>
  <si>
    <t>Л14д-11</t>
  </si>
  <si>
    <t>Л14д-12</t>
  </si>
  <si>
    <t>Л14д-15</t>
  </si>
  <si>
    <t>Л15  -  3/2</t>
  </si>
  <si>
    <t>2970*1840*  720</t>
  </si>
  <si>
    <t>Л15  -  5/2</t>
  </si>
  <si>
    <t>Л15  -  8/2</t>
  </si>
  <si>
    <t>Л15  -  11/2</t>
  </si>
  <si>
    <t>Л15  -  12/2</t>
  </si>
  <si>
    <t>Л15  -  15/2</t>
  </si>
  <si>
    <t>Л15д-  3</t>
  </si>
  <si>
    <t xml:space="preserve">  720*1840*  720</t>
  </si>
  <si>
    <t>Л15д-  5</t>
  </si>
  <si>
    <t>Л15д-  8</t>
  </si>
  <si>
    <t>Л15д-  11</t>
  </si>
  <si>
    <t>Л15д-  12</t>
  </si>
  <si>
    <t>Л15д-  15</t>
  </si>
  <si>
    <t>Л19  -  3/2</t>
  </si>
  <si>
    <t xml:space="preserve">2970*2160*  740 </t>
  </si>
  <si>
    <t>Л19  -  5/2</t>
  </si>
  <si>
    <t>2970*2160*  740</t>
  </si>
  <si>
    <t>Л19  -  8/2</t>
  </si>
  <si>
    <t>Л19  -11/2</t>
  </si>
  <si>
    <t>Л19  -12/2</t>
  </si>
  <si>
    <t>Л19  -15/2</t>
  </si>
  <si>
    <r>
      <t>В35</t>
    </r>
    <r>
      <rPr>
        <sz val="9"/>
        <rFont val="Arial Cyr"/>
        <family val="0"/>
      </rPr>
      <t xml:space="preserve"> (М450)</t>
    </r>
  </si>
  <si>
    <t>Л19д-  3</t>
  </si>
  <si>
    <t xml:space="preserve">  720*2160*  740</t>
  </si>
  <si>
    <t>Л19д-  5</t>
  </si>
  <si>
    <t>Л19д-  8</t>
  </si>
  <si>
    <t>Л19д-11</t>
  </si>
  <si>
    <t xml:space="preserve">  720*2160*  740 </t>
  </si>
  <si>
    <t>Л19д-12</t>
  </si>
  <si>
    <t>Л19д-15</t>
  </si>
  <si>
    <t>Л20  -  3/2</t>
  </si>
  <si>
    <t>2970*2160*1040</t>
  </si>
  <si>
    <t>Л20  -  5/2</t>
  </si>
  <si>
    <t>Л20  -11/2</t>
  </si>
  <si>
    <t>Л20  -12/2</t>
  </si>
  <si>
    <t>Л20  -15/2</t>
  </si>
  <si>
    <t>Л20д-  3</t>
  </si>
  <si>
    <t xml:space="preserve">  720*2160*1040</t>
  </si>
  <si>
    <t>Л20д-  5</t>
  </si>
  <si>
    <t>Л20д-11</t>
  </si>
  <si>
    <t>Л20д-12</t>
  </si>
  <si>
    <t>Л20д-15</t>
  </si>
  <si>
    <t>Л21  -  3/2</t>
  </si>
  <si>
    <t>2970*2160*1340</t>
  </si>
  <si>
    <t>Л21  -  5/2</t>
  </si>
  <si>
    <t>Л21  -  8/2</t>
  </si>
  <si>
    <t>Л21  -11/2</t>
  </si>
  <si>
    <r>
      <t xml:space="preserve">В30 </t>
    </r>
    <r>
      <rPr>
        <b/>
        <sz val="8"/>
        <rFont val="Arial Cyr"/>
        <family val="0"/>
      </rPr>
      <t>(М400)</t>
    </r>
  </si>
  <si>
    <t>Л21  -12/2</t>
  </si>
  <si>
    <t>Л21  -15/2</t>
  </si>
  <si>
    <t>Л21д-  3</t>
  </si>
  <si>
    <t xml:space="preserve">  720*2160*1340</t>
  </si>
  <si>
    <t>Л21д-  5</t>
  </si>
  <si>
    <t>Л21д-  8</t>
  </si>
  <si>
    <t>Л21д-11</t>
  </si>
  <si>
    <t>Л21д-12</t>
  </si>
  <si>
    <t>Л21д-15</t>
  </si>
  <si>
    <t xml:space="preserve">   Опорные подушки</t>
  </si>
  <si>
    <t>ОП-1</t>
  </si>
  <si>
    <t xml:space="preserve">  200* 200*  90</t>
  </si>
  <si>
    <t>ОП-2</t>
  </si>
  <si>
    <t xml:space="preserve">  300* 200*  90</t>
  </si>
  <si>
    <t>ОП-3</t>
  </si>
  <si>
    <t xml:space="preserve">  400* 400*  90</t>
  </si>
  <si>
    <t>ОП-4</t>
  </si>
  <si>
    <t xml:space="preserve">  500* 500*140</t>
  </si>
  <si>
    <t>ОП-5</t>
  </si>
  <si>
    <t xml:space="preserve">  550* 650*140</t>
  </si>
  <si>
    <t>ОП-6</t>
  </si>
  <si>
    <t xml:space="preserve">  750* 650*140</t>
  </si>
  <si>
    <t>ОП-7</t>
  </si>
  <si>
    <t xml:space="preserve">  750* 850*140</t>
  </si>
  <si>
    <t>ОП-8</t>
  </si>
  <si>
    <t xml:space="preserve">  850*1050*290</t>
  </si>
  <si>
    <t>ОП-9</t>
  </si>
  <si>
    <t>1350*1150*290</t>
  </si>
  <si>
    <t xml:space="preserve">    Балки</t>
  </si>
  <si>
    <t>Б1</t>
  </si>
  <si>
    <t>1160*300*150</t>
  </si>
  <si>
    <t>Б2</t>
  </si>
  <si>
    <t>1480*300*200</t>
  </si>
  <si>
    <t>Б3</t>
  </si>
  <si>
    <t>1840*300*250</t>
  </si>
  <si>
    <t>Б4</t>
  </si>
  <si>
    <t>2160*300*300</t>
  </si>
  <si>
    <t>Б5</t>
  </si>
  <si>
    <t>2650*300*300</t>
  </si>
  <si>
    <t>Б6</t>
  </si>
  <si>
    <t>2780*600*300</t>
  </si>
  <si>
    <t>Б7</t>
  </si>
  <si>
    <t>3380*600*350</t>
  </si>
  <si>
    <t>Б8</t>
  </si>
  <si>
    <t>4250*600*450</t>
  </si>
  <si>
    <t xml:space="preserve">   Плоские подкладки под стыки лотков</t>
  </si>
  <si>
    <t>ПП1</t>
  </si>
  <si>
    <t>640* 400*100</t>
  </si>
  <si>
    <t>ПП2</t>
  </si>
  <si>
    <t xml:space="preserve">   790* 400*100</t>
  </si>
  <si>
    <t>ПП3</t>
  </si>
  <si>
    <t xml:space="preserve"> 1000* 400*100</t>
  </si>
  <si>
    <t>ПП4</t>
  </si>
  <si>
    <t xml:space="preserve"> 1380* 400*100</t>
  </si>
  <si>
    <t>ПП5</t>
  </si>
  <si>
    <t xml:space="preserve"> 1700* 400*100</t>
  </si>
  <si>
    <t>ПП6</t>
  </si>
  <si>
    <t xml:space="preserve"> 2060* 400*100</t>
  </si>
  <si>
    <t>ПП7</t>
  </si>
  <si>
    <t xml:space="preserve"> 2380* 400*100</t>
  </si>
  <si>
    <t>ПП8</t>
  </si>
  <si>
    <t xml:space="preserve"> 2680* 400*100</t>
  </si>
  <si>
    <t>ПП9</t>
  </si>
  <si>
    <t xml:space="preserve"> 3000* 400*100</t>
  </si>
  <si>
    <t>ПП10</t>
  </si>
  <si>
    <t xml:space="preserve"> 3600* 400*100</t>
  </si>
  <si>
    <t xml:space="preserve">                                            лотки угловые, с отверстием - не изготавливаем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</si>
</sst>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15">
    <font>
      <sz val="10"/>
      <name val="Arial"/>
      <family val="0"/>
    </font>
    <font>
      <sz val="9"/>
      <name val="Arial"/>
      <family val="2"/>
    </font>
    <font>
      <sz val="9"/>
      <name val="Arial Cyr"/>
      <family val="0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.5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.7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2" fontId="0" fillId="0" borderId="2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left"/>
    </xf>
    <xf numFmtId="2" fontId="2" fillId="0" borderId="1" xfId="0" applyNumberFormat="1" applyFont="1" applyFill="1" applyBorder="1" applyAlignment="1">
      <alignment/>
    </xf>
    <xf numFmtId="2" fontId="0" fillId="0" borderId="2" xfId="0" applyNumberFormat="1" applyFill="1" applyBorder="1" applyAlignment="1">
      <alignment horizontal="left" indent="1"/>
    </xf>
    <xf numFmtId="2" fontId="0" fillId="0" borderId="1" xfId="0" applyNumberFormat="1" applyFill="1" applyBorder="1" applyAlignment="1">
      <alignment horizontal="left" indent="1"/>
    </xf>
    <xf numFmtId="2" fontId="0" fillId="0" borderId="1" xfId="0" applyNumberFormat="1" applyFill="1" applyBorder="1" applyAlignment="1">
      <alignment horizontal="right"/>
    </xf>
    <xf numFmtId="2" fontId="7" fillId="0" borderId="5" xfId="0" applyNumberFormat="1" applyFont="1" applyFill="1" applyBorder="1" applyAlignment="1">
      <alignment/>
    </xf>
    <xf numFmtId="2" fontId="5" fillId="0" borderId="3" xfId="0" applyNumberFormat="1" applyFont="1" applyBorder="1" applyAlignment="1">
      <alignment horizontal="left" vertical="center" readingOrder="1"/>
    </xf>
    <xf numFmtId="2" fontId="5" fillId="0" borderId="3" xfId="0" applyNumberFormat="1" applyFont="1" applyBorder="1" applyAlignment="1">
      <alignment vertical="center" readingOrder="1"/>
    </xf>
    <xf numFmtId="0" fontId="0" fillId="0" borderId="3" xfId="0" applyBorder="1" applyAlignment="1">
      <alignment horizontal="center" vertical="center"/>
    </xf>
    <xf numFmtId="2" fontId="7" fillId="0" borderId="3" xfId="0" applyNumberFormat="1" applyFon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8" fillId="0" borderId="2" xfId="0" applyNumberFormat="1" applyFont="1" applyFill="1" applyBorder="1" applyAlignment="1">
      <alignment horizontal="left"/>
    </xf>
    <xf numFmtId="2" fontId="9" fillId="0" borderId="3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/>
    </xf>
    <xf numFmtId="2" fontId="11" fillId="0" borderId="2" xfId="0" applyNumberFormat="1" applyFont="1" applyBorder="1" applyAlignment="1">
      <alignment horizontal="left" vertical="justify"/>
    </xf>
    <xf numFmtId="2" fontId="5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left" vertical="justify"/>
    </xf>
    <xf numFmtId="2" fontId="11" fillId="0" borderId="4" xfId="0" applyNumberFormat="1" applyFont="1" applyBorder="1" applyAlignment="1">
      <alignment horizontal="left" vertical="justify"/>
    </xf>
    <xf numFmtId="2" fontId="0" fillId="0" borderId="1" xfId="0" applyNumberForma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2" fontId="12" fillId="0" borderId="6" xfId="0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1" fontId="7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12" fillId="0" borderId="6" xfId="0" applyNumberFormat="1" applyFont="1" applyFill="1" applyBorder="1" applyAlignment="1">
      <alignment horizontal="left" vertical="center" wrapText="1"/>
    </xf>
    <xf numFmtId="2" fontId="12" fillId="0" borderId="7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distributed"/>
    </xf>
    <xf numFmtId="2" fontId="0" fillId="0" borderId="1" xfId="0" applyNumberFormat="1" applyBorder="1" applyAlignment="1">
      <alignment horizontal="left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distributed"/>
    </xf>
    <xf numFmtId="0" fontId="0" fillId="0" borderId="5" xfId="0" applyFont="1" applyFill="1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distributed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5"/>
  <sheetViews>
    <sheetView tabSelected="1" workbookViewId="0" topLeftCell="C341">
      <selection activeCell="J348" sqref="J348"/>
    </sheetView>
  </sheetViews>
  <sheetFormatPr defaultColWidth="9.140625" defaultRowHeight="12.75"/>
  <cols>
    <col min="1" max="1" width="15.00390625" style="0" customWidth="1"/>
    <col min="2" max="2" width="15.28125" style="0" customWidth="1"/>
    <col min="3" max="3" width="12.28125" style="0" customWidth="1"/>
    <col min="4" max="4" width="7.28125" style="0" customWidth="1"/>
    <col min="5" max="5" width="7.8515625" style="0" customWidth="1"/>
    <col min="6" max="6" width="8.421875" style="0" customWidth="1"/>
    <col min="7" max="7" width="9.28125" style="0" customWidth="1"/>
    <col min="8" max="8" width="9.57421875" style="0" customWidth="1"/>
    <col min="10" max="10" width="19.00390625" style="0" customWidth="1"/>
    <col min="11" max="11" width="15.28125" style="0" customWidth="1"/>
    <col min="12" max="12" width="12.28125" style="0" customWidth="1"/>
    <col min="13" max="13" width="7.28125" style="0" customWidth="1"/>
    <col min="14" max="14" width="7.8515625" style="0" customWidth="1"/>
    <col min="15" max="15" width="8.421875" style="0" customWidth="1"/>
    <col min="16" max="16" width="9.28125" style="0" customWidth="1"/>
    <col min="17" max="17" width="11.421875" style="0" customWidth="1"/>
  </cols>
  <sheetData>
    <row r="1" spans="1:8" ht="26.25" customHeight="1">
      <c r="A1" s="1" t="s">
        <v>0</v>
      </c>
      <c r="B1" s="78" t="s">
        <v>1</v>
      </c>
      <c r="C1" s="81" t="s">
        <v>2</v>
      </c>
      <c r="D1" s="74" t="s">
        <v>3</v>
      </c>
      <c r="E1" s="74" t="s">
        <v>4</v>
      </c>
      <c r="F1" s="74" t="s">
        <v>5</v>
      </c>
      <c r="G1" s="75" t="s">
        <v>6</v>
      </c>
      <c r="H1" s="75" t="s">
        <v>7</v>
      </c>
    </row>
    <row r="2" spans="1:8" ht="12.75" customHeight="1" hidden="1">
      <c r="A2" s="1"/>
      <c r="B2" s="79"/>
      <c r="C2" s="81"/>
      <c r="D2" s="74"/>
      <c r="E2" s="74"/>
      <c r="F2" s="74"/>
      <c r="G2" s="75"/>
      <c r="H2" s="75"/>
    </row>
    <row r="3" spans="1:8" ht="12.75">
      <c r="A3" s="1"/>
      <c r="B3" s="80"/>
      <c r="C3" s="81"/>
      <c r="D3" s="74"/>
      <c r="E3" s="74"/>
      <c r="F3" s="74"/>
      <c r="G3" s="75"/>
      <c r="H3" s="75"/>
    </row>
    <row r="4" spans="1:8" ht="15.75">
      <c r="A4" s="2" t="s">
        <v>8</v>
      </c>
      <c r="B4" s="3"/>
      <c r="C4" s="3"/>
      <c r="D4" s="3"/>
      <c r="E4" s="3"/>
      <c r="F4" s="3"/>
      <c r="G4" s="3"/>
      <c r="H4" s="3"/>
    </row>
    <row r="5" spans="1:8" ht="15.75">
      <c r="A5" s="4" t="s">
        <v>9</v>
      </c>
      <c r="B5" s="5"/>
      <c r="C5" s="5"/>
      <c r="D5" s="5"/>
      <c r="E5" s="5"/>
      <c r="F5" s="5"/>
      <c r="G5" s="5"/>
      <c r="H5" s="5"/>
    </row>
    <row r="6" spans="1:8" ht="15" customHeight="1">
      <c r="A6" s="6" t="s">
        <v>10</v>
      </c>
      <c r="B6" s="6"/>
      <c r="C6" s="7"/>
      <c r="D6" s="8"/>
      <c r="E6" s="9"/>
      <c r="F6" s="5"/>
      <c r="G6" s="5"/>
      <c r="H6" s="5"/>
    </row>
    <row r="7" spans="1:8" ht="12.75" customHeight="1">
      <c r="A7" s="10" t="s">
        <v>11</v>
      </c>
      <c r="B7" s="11" t="s">
        <v>12</v>
      </c>
      <c r="C7" s="12" t="s">
        <v>13</v>
      </c>
      <c r="D7" s="11">
        <v>0.02</v>
      </c>
      <c r="E7" s="11">
        <v>0.04</v>
      </c>
      <c r="F7" s="11">
        <v>1.6</v>
      </c>
      <c r="G7" s="13">
        <v>410</v>
      </c>
      <c r="H7" s="14">
        <f>G7*1.18</f>
        <v>483.79999999999995</v>
      </c>
    </row>
    <row r="8" spans="1:8" ht="12.75" customHeight="1">
      <c r="A8" s="15" t="s">
        <v>14</v>
      </c>
      <c r="B8" s="11" t="s">
        <v>12</v>
      </c>
      <c r="C8" s="12" t="s">
        <v>13</v>
      </c>
      <c r="D8" s="11">
        <v>0.02</v>
      </c>
      <c r="E8" s="11">
        <v>0.04</v>
      </c>
      <c r="F8" s="11">
        <v>1.85</v>
      </c>
      <c r="G8" s="13">
        <v>410</v>
      </c>
      <c r="H8" s="14">
        <f aca="true" t="shared" si="0" ref="H8:H51">G8*1.18</f>
        <v>483.79999999999995</v>
      </c>
    </row>
    <row r="9" spans="1:8" ht="12.75" customHeight="1">
      <c r="A9" s="15" t="s">
        <v>15</v>
      </c>
      <c r="B9" s="11" t="s">
        <v>12</v>
      </c>
      <c r="C9" s="12" t="s">
        <v>16</v>
      </c>
      <c r="D9" s="11">
        <v>0.02</v>
      </c>
      <c r="E9" s="11">
        <v>0.04</v>
      </c>
      <c r="F9" s="11">
        <v>2.4</v>
      </c>
      <c r="G9" s="13">
        <v>410</v>
      </c>
      <c r="H9" s="14">
        <f t="shared" si="0"/>
        <v>483.79999999999995</v>
      </c>
    </row>
    <row r="10" spans="1:8" ht="12.75" customHeight="1">
      <c r="A10" s="10" t="s">
        <v>17</v>
      </c>
      <c r="B10" s="11" t="s">
        <v>18</v>
      </c>
      <c r="C10" s="16" t="s">
        <v>13</v>
      </c>
      <c r="D10" s="11">
        <v>0.03</v>
      </c>
      <c r="E10" s="11">
        <v>0.08</v>
      </c>
      <c r="F10" s="11">
        <v>1.62</v>
      </c>
      <c r="G10" s="13">
        <v>510</v>
      </c>
      <c r="H10" s="14">
        <f t="shared" si="0"/>
        <v>601.8</v>
      </c>
    </row>
    <row r="11" spans="1:8" ht="12.75" customHeight="1">
      <c r="A11" s="15" t="s">
        <v>19</v>
      </c>
      <c r="B11" s="11" t="s">
        <v>18</v>
      </c>
      <c r="C11" s="16" t="s">
        <v>13</v>
      </c>
      <c r="D11" s="11">
        <v>0.03</v>
      </c>
      <c r="E11" s="11">
        <v>0.08</v>
      </c>
      <c r="F11" s="11">
        <v>1.36</v>
      </c>
      <c r="G11" s="13">
        <v>510</v>
      </c>
      <c r="H11" s="14">
        <f t="shared" si="0"/>
        <v>601.8</v>
      </c>
    </row>
    <row r="12" spans="1:8" ht="12.75" customHeight="1">
      <c r="A12" s="15" t="s">
        <v>20</v>
      </c>
      <c r="B12" s="11" t="s">
        <v>18</v>
      </c>
      <c r="C12" s="12" t="s">
        <v>16</v>
      </c>
      <c r="D12" s="11">
        <v>0.03</v>
      </c>
      <c r="E12" s="11">
        <v>0.08</v>
      </c>
      <c r="F12" s="11">
        <v>2.16</v>
      </c>
      <c r="G12" s="13">
        <v>510</v>
      </c>
      <c r="H12" s="14">
        <f t="shared" si="0"/>
        <v>601.8</v>
      </c>
    </row>
    <row r="13" spans="1:8" ht="12.75" customHeight="1">
      <c r="A13" s="17" t="s">
        <v>21</v>
      </c>
      <c r="B13" s="11" t="s">
        <v>22</v>
      </c>
      <c r="C13" s="12" t="s">
        <v>16</v>
      </c>
      <c r="D13" s="11">
        <v>0.02</v>
      </c>
      <c r="E13" s="11">
        <v>0.05</v>
      </c>
      <c r="F13" s="11">
        <v>2.18</v>
      </c>
      <c r="G13" s="13">
        <v>475</v>
      </c>
      <c r="H13" s="14">
        <f t="shared" si="0"/>
        <v>560.5</v>
      </c>
    </row>
    <row r="14" spans="1:8" ht="12.75" customHeight="1">
      <c r="A14" s="18" t="s">
        <v>23</v>
      </c>
      <c r="B14" s="11" t="s">
        <v>22</v>
      </c>
      <c r="C14" s="12" t="s">
        <v>16</v>
      </c>
      <c r="D14" s="11">
        <v>0.02</v>
      </c>
      <c r="E14" s="11">
        <v>0.05</v>
      </c>
      <c r="F14" s="11">
        <v>2.88</v>
      </c>
      <c r="G14" s="13">
        <v>475</v>
      </c>
      <c r="H14" s="14">
        <f t="shared" si="0"/>
        <v>560.5</v>
      </c>
    </row>
    <row r="15" spans="1:8" ht="12.75" customHeight="1">
      <c r="A15" s="17" t="s">
        <v>24</v>
      </c>
      <c r="B15" s="11" t="s">
        <v>25</v>
      </c>
      <c r="C15" s="12" t="s">
        <v>16</v>
      </c>
      <c r="D15" s="11">
        <v>0.04</v>
      </c>
      <c r="E15" s="11">
        <v>0.11</v>
      </c>
      <c r="F15" s="11">
        <v>2.2</v>
      </c>
      <c r="G15" s="13">
        <v>704</v>
      </c>
      <c r="H15" s="14">
        <f t="shared" si="0"/>
        <v>830.7199999999999</v>
      </c>
    </row>
    <row r="16" spans="1:8" ht="12.75" customHeight="1">
      <c r="A16" s="18" t="s">
        <v>26</v>
      </c>
      <c r="B16" s="11" t="s">
        <v>25</v>
      </c>
      <c r="C16" s="12" t="s">
        <v>16</v>
      </c>
      <c r="D16" s="11">
        <v>0.04</v>
      </c>
      <c r="E16" s="11">
        <v>0.11</v>
      </c>
      <c r="F16" s="11">
        <v>2.1</v>
      </c>
      <c r="G16" s="13">
        <v>704</v>
      </c>
      <c r="H16" s="14">
        <f t="shared" si="0"/>
        <v>830.7199999999999</v>
      </c>
    </row>
    <row r="17" spans="1:8" ht="12.75" customHeight="1">
      <c r="A17" s="18" t="s">
        <v>27</v>
      </c>
      <c r="B17" s="11" t="s">
        <v>25</v>
      </c>
      <c r="C17" s="12" t="s">
        <v>16</v>
      </c>
      <c r="D17" s="11">
        <v>0.04</v>
      </c>
      <c r="E17" s="11">
        <v>0.11</v>
      </c>
      <c r="F17" s="11">
        <v>3.8</v>
      </c>
      <c r="G17" s="13">
        <v>704</v>
      </c>
      <c r="H17" s="14">
        <f t="shared" si="0"/>
        <v>830.7199999999999</v>
      </c>
    </row>
    <row r="18" spans="1:8" ht="12.75" customHeight="1">
      <c r="A18" s="10" t="s">
        <v>28</v>
      </c>
      <c r="B18" s="11" t="s">
        <v>29</v>
      </c>
      <c r="C18" s="12" t="s">
        <v>13</v>
      </c>
      <c r="D18" s="11">
        <v>0.16</v>
      </c>
      <c r="E18" s="11">
        <v>0.41</v>
      </c>
      <c r="F18" s="11">
        <v>12.75</v>
      </c>
      <c r="G18" s="13">
        <v>2340</v>
      </c>
      <c r="H18" s="14">
        <f t="shared" si="0"/>
        <v>2761.2</v>
      </c>
    </row>
    <row r="19" spans="1:8" ht="12.75" customHeight="1">
      <c r="A19" s="15" t="s">
        <v>30</v>
      </c>
      <c r="B19" s="11" t="s">
        <v>29</v>
      </c>
      <c r="C19" s="12" t="s">
        <v>13</v>
      </c>
      <c r="D19" s="11">
        <v>0.16</v>
      </c>
      <c r="E19" s="11">
        <v>0.41</v>
      </c>
      <c r="F19" s="11">
        <v>14.57</v>
      </c>
      <c r="G19" s="13">
        <v>2340</v>
      </c>
      <c r="H19" s="14">
        <f t="shared" si="0"/>
        <v>2761.2</v>
      </c>
    </row>
    <row r="20" spans="1:8" ht="12.75" customHeight="1">
      <c r="A20" s="10" t="s">
        <v>31</v>
      </c>
      <c r="B20" s="11" t="s">
        <v>29</v>
      </c>
      <c r="C20" s="12" t="s">
        <v>13</v>
      </c>
      <c r="D20" s="11">
        <v>0.16</v>
      </c>
      <c r="E20" s="11">
        <v>0.41</v>
      </c>
      <c r="F20" s="11">
        <v>17.25</v>
      </c>
      <c r="G20" s="13">
        <v>2490</v>
      </c>
      <c r="H20" s="14">
        <f t="shared" si="0"/>
        <v>2938.2</v>
      </c>
    </row>
    <row r="21" spans="1:8" ht="12.75" customHeight="1">
      <c r="A21" s="10" t="s">
        <v>32</v>
      </c>
      <c r="B21" s="11" t="s">
        <v>29</v>
      </c>
      <c r="C21" s="12" t="s">
        <v>13</v>
      </c>
      <c r="D21" s="11">
        <v>0.16</v>
      </c>
      <c r="E21" s="11">
        <v>0.41</v>
      </c>
      <c r="F21" s="11">
        <v>20.95</v>
      </c>
      <c r="G21" s="13">
        <v>2490</v>
      </c>
      <c r="H21" s="14">
        <f t="shared" si="0"/>
        <v>2938.2</v>
      </c>
    </row>
    <row r="22" spans="1:8" ht="12.75" customHeight="1">
      <c r="A22" s="15" t="s">
        <v>33</v>
      </c>
      <c r="B22" s="11" t="s">
        <v>29</v>
      </c>
      <c r="C22" s="12" t="s">
        <v>16</v>
      </c>
      <c r="D22" s="11">
        <v>0.16</v>
      </c>
      <c r="E22" s="11">
        <v>0.41</v>
      </c>
      <c r="F22" s="11">
        <v>20.95</v>
      </c>
      <c r="G22" s="13">
        <v>2490</v>
      </c>
      <c r="H22" s="14">
        <f t="shared" si="0"/>
        <v>2938.2</v>
      </c>
    </row>
    <row r="23" spans="1:8" ht="12.75" customHeight="1">
      <c r="A23" s="10" t="s">
        <v>34</v>
      </c>
      <c r="B23" s="11" t="s">
        <v>35</v>
      </c>
      <c r="C23" s="12" t="s">
        <v>13</v>
      </c>
      <c r="D23" s="11">
        <v>0.04</v>
      </c>
      <c r="E23" s="11">
        <v>0.1</v>
      </c>
      <c r="F23" s="11">
        <v>2.6</v>
      </c>
      <c r="G23" s="13">
        <v>702</v>
      </c>
      <c r="H23" s="14">
        <f t="shared" si="0"/>
        <v>828.3599999999999</v>
      </c>
    </row>
    <row r="24" spans="1:8" ht="12.75" customHeight="1">
      <c r="A24" s="15" t="s">
        <v>36</v>
      </c>
      <c r="B24" s="11" t="s">
        <v>35</v>
      </c>
      <c r="C24" s="12" t="s">
        <v>13</v>
      </c>
      <c r="D24" s="11">
        <v>0.04</v>
      </c>
      <c r="E24" s="11">
        <v>0.1</v>
      </c>
      <c r="F24" s="11">
        <v>2.7</v>
      </c>
      <c r="G24" s="13">
        <v>702</v>
      </c>
      <c r="H24" s="14">
        <f t="shared" si="0"/>
        <v>828.3599999999999</v>
      </c>
    </row>
    <row r="25" spans="1:8" ht="12.75" customHeight="1">
      <c r="A25" s="15" t="s">
        <v>37</v>
      </c>
      <c r="B25" s="11" t="s">
        <v>35</v>
      </c>
      <c r="C25" s="12" t="s">
        <v>13</v>
      </c>
      <c r="D25" s="11">
        <v>0.04</v>
      </c>
      <c r="E25" s="11">
        <v>0.1</v>
      </c>
      <c r="F25" s="11">
        <v>3.5</v>
      </c>
      <c r="G25" s="13">
        <v>750</v>
      </c>
      <c r="H25" s="14">
        <f t="shared" si="0"/>
        <v>885</v>
      </c>
    </row>
    <row r="26" spans="1:8" ht="12.75" customHeight="1">
      <c r="A26" s="15" t="s">
        <v>38</v>
      </c>
      <c r="B26" s="11" t="s">
        <v>35</v>
      </c>
      <c r="C26" s="12" t="s">
        <v>13</v>
      </c>
      <c r="D26" s="11">
        <v>0.04</v>
      </c>
      <c r="E26" s="11">
        <v>0.1</v>
      </c>
      <c r="F26" s="11">
        <v>3.6</v>
      </c>
      <c r="G26" s="13">
        <v>750</v>
      </c>
      <c r="H26" s="14">
        <f t="shared" si="0"/>
        <v>885</v>
      </c>
    </row>
    <row r="27" spans="1:8" ht="12.75" customHeight="1">
      <c r="A27" s="15" t="s">
        <v>39</v>
      </c>
      <c r="B27" s="11" t="s">
        <v>35</v>
      </c>
      <c r="C27" s="12" t="s">
        <v>16</v>
      </c>
      <c r="D27" s="11">
        <v>0.04</v>
      </c>
      <c r="E27" s="11">
        <v>0.1</v>
      </c>
      <c r="F27" s="11">
        <v>3.6</v>
      </c>
      <c r="G27" s="13">
        <v>750</v>
      </c>
      <c r="H27" s="14">
        <f t="shared" si="0"/>
        <v>885</v>
      </c>
    </row>
    <row r="28" spans="1:8" ht="12.75" customHeight="1">
      <c r="A28" s="10" t="s">
        <v>40</v>
      </c>
      <c r="B28" s="11" t="s">
        <v>41</v>
      </c>
      <c r="C28" s="12" t="s">
        <v>16</v>
      </c>
      <c r="D28" s="11">
        <v>0.28</v>
      </c>
      <c r="E28" s="11">
        <v>0.7</v>
      </c>
      <c r="F28" s="11">
        <v>8.77</v>
      </c>
      <c r="G28" s="13">
        <v>3574</v>
      </c>
      <c r="H28" s="14">
        <f t="shared" si="0"/>
        <v>4217.32</v>
      </c>
    </row>
    <row r="29" spans="1:8" ht="12.75" customHeight="1">
      <c r="A29" s="10" t="s">
        <v>42</v>
      </c>
      <c r="B29" s="11" t="s">
        <v>41</v>
      </c>
      <c r="C29" s="12" t="s">
        <v>16</v>
      </c>
      <c r="D29" s="11">
        <v>0.28</v>
      </c>
      <c r="E29" s="11">
        <v>0.7</v>
      </c>
      <c r="F29" s="11">
        <v>21.17</v>
      </c>
      <c r="G29" s="13">
        <v>3574</v>
      </c>
      <c r="H29" s="14">
        <f t="shared" si="0"/>
        <v>4217.32</v>
      </c>
    </row>
    <row r="30" spans="1:8" ht="12.75" customHeight="1">
      <c r="A30" s="10" t="s">
        <v>43</v>
      </c>
      <c r="B30" s="11" t="s">
        <v>44</v>
      </c>
      <c r="C30" s="12" t="s">
        <v>16</v>
      </c>
      <c r="D30" s="11">
        <v>0.07</v>
      </c>
      <c r="E30" s="11">
        <v>0.17</v>
      </c>
      <c r="F30" s="11">
        <v>2.62</v>
      </c>
      <c r="G30" s="13">
        <v>948</v>
      </c>
      <c r="H30" s="14">
        <f t="shared" si="0"/>
        <v>1118.6399999999999</v>
      </c>
    </row>
    <row r="31" spans="1:8" ht="12.75" customHeight="1">
      <c r="A31" s="10" t="s">
        <v>45</v>
      </c>
      <c r="B31" s="11" t="s">
        <v>44</v>
      </c>
      <c r="C31" s="12" t="s">
        <v>16</v>
      </c>
      <c r="D31" s="11">
        <v>0.07</v>
      </c>
      <c r="E31" s="11">
        <v>0.17</v>
      </c>
      <c r="F31" s="11">
        <v>2.72</v>
      </c>
      <c r="G31" s="13">
        <v>948</v>
      </c>
      <c r="H31" s="14">
        <f t="shared" si="0"/>
        <v>1118.6399999999999</v>
      </c>
    </row>
    <row r="32" spans="1:8" ht="12.75" customHeight="1">
      <c r="A32" s="15" t="s">
        <v>46</v>
      </c>
      <c r="B32" s="11" t="s">
        <v>44</v>
      </c>
      <c r="C32" s="12" t="s">
        <v>16</v>
      </c>
      <c r="D32" s="11">
        <v>0.07</v>
      </c>
      <c r="E32" s="11">
        <v>0.17</v>
      </c>
      <c r="F32" s="11">
        <v>5.01</v>
      </c>
      <c r="G32" s="13">
        <v>948</v>
      </c>
      <c r="H32" s="14">
        <f t="shared" si="0"/>
        <v>1118.6399999999999</v>
      </c>
    </row>
    <row r="33" spans="1:8" ht="12.75" customHeight="1">
      <c r="A33" s="17" t="s">
        <v>47</v>
      </c>
      <c r="B33" s="11" t="s">
        <v>48</v>
      </c>
      <c r="C33" s="12" t="s">
        <v>13</v>
      </c>
      <c r="D33" s="11">
        <v>0.24</v>
      </c>
      <c r="E33" s="11">
        <v>0.61</v>
      </c>
      <c r="F33" s="11">
        <v>25.32</v>
      </c>
      <c r="G33" s="13">
        <v>3980</v>
      </c>
      <c r="H33" s="14">
        <f t="shared" si="0"/>
        <v>4696.4</v>
      </c>
    </row>
    <row r="34" spans="1:8" ht="12.75" customHeight="1">
      <c r="A34" s="18" t="s">
        <v>49</v>
      </c>
      <c r="B34" s="11" t="s">
        <v>48</v>
      </c>
      <c r="C34" s="12" t="s">
        <v>13</v>
      </c>
      <c r="D34" s="11">
        <v>0.24</v>
      </c>
      <c r="E34" s="11">
        <v>0.61</v>
      </c>
      <c r="F34" s="11">
        <v>29.02</v>
      </c>
      <c r="G34" s="13">
        <v>3980</v>
      </c>
      <c r="H34" s="14">
        <f t="shared" si="0"/>
        <v>4696.4</v>
      </c>
    </row>
    <row r="35" spans="1:8" ht="12.75" customHeight="1">
      <c r="A35" s="17" t="s">
        <v>50</v>
      </c>
      <c r="B35" s="11" t="s">
        <v>48</v>
      </c>
      <c r="C35" s="12" t="s">
        <v>13</v>
      </c>
      <c r="D35" s="11">
        <v>0.24</v>
      </c>
      <c r="E35" s="11">
        <v>0.61</v>
      </c>
      <c r="F35" s="11">
        <v>33.38</v>
      </c>
      <c r="G35" s="13">
        <v>4059</v>
      </c>
      <c r="H35" s="14">
        <f t="shared" si="0"/>
        <v>4789.62</v>
      </c>
    </row>
    <row r="36" spans="1:8" ht="12.75" customHeight="1">
      <c r="A36" s="17" t="s">
        <v>51</v>
      </c>
      <c r="B36" s="11" t="s">
        <v>48</v>
      </c>
      <c r="C36" s="12" t="s">
        <v>13</v>
      </c>
      <c r="D36" s="11">
        <v>0.24</v>
      </c>
      <c r="E36" s="11">
        <v>0.61</v>
      </c>
      <c r="F36" s="11">
        <v>37.08</v>
      </c>
      <c r="G36" s="13">
        <v>4059</v>
      </c>
      <c r="H36" s="14">
        <f t="shared" si="0"/>
        <v>4789.62</v>
      </c>
    </row>
    <row r="37" spans="1:8" ht="12.75" customHeight="1">
      <c r="A37" s="17" t="s">
        <v>52</v>
      </c>
      <c r="B37" s="11" t="s">
        <v>48</v>
      </c>
      <c r="C37" s="12" t="s">
        <v>16</v>
      </c>
      <c r="D37" s="11">
        <v>0.24</v>
      </c>
      <c r="E37" s="11">
        <v>0.61</v>
      </c>
      <c r="F37" s="11">
        <v>37.08</v>
      </c>
      <c r="G37" s="13">
        <v>4059</v>
      </c>
      <c r="H37" s="14">
        <f t="shared" si="0"/>
        <v>4789.62</v>
      </c>
    </row>
    <row r="38" spans="1:8" ht="12.75" customHeight="1">
      <c r="A38" s="17" t="s">
        <v>53</v>
      </c>
      <c r="B38" s="11" t="s">
        <v>54</v>
      </c>
      <c r="C38" s="12" t="s">
        <v>13</v>
      </c>
      <c r="D38" s="11">
        <v>0.06</v>
      </c>
      <c r="E38" s="11">
        <v>0.15</v>
      </c>
      <c r="F38" s="11">
        <v>4.67</v>
      </c>
      <c r="G38" s="13">
        <v>990</v>
      </c>
      <c r="H38" s="14">
        <f t="shared" si="0"/>
        <v>1168.2</v>
      </c>
    </row>
    <row r="39" spans="1:8" ht="12.75" customHeight="1">
      <c r="A39" s="17" t="s">
        <v>55</v>
      </c>
      <c r="B39" s="11" t="s">
        <v>54</v>
      </c>
      <c r="C39" s="12" t="s">
        <v>13</v>
      </c>
      <c r="D39" s="11">
        <v>0.06</v>
      </c>
      <c r="E39" s="11">
        <v>0.15</v>
      </c>
      <c r="F39" s="11">
        <v>5.17</v>
      </c>
      <c r="G39" s="13">
        <v>990</v>
      </c>
      <c r="H39" s="14">
        <f t="shared" si="0"/>
        <v>1168.2</v>
      </c>
    </row>
    <row r="40" spans="1:8" ht="12.75" customHeight="1">
      <c r="A40" s="17" t="s">
        <v>56</v>
      </c>
      <c r="B40" s="11" t="s">
        <v>54</v>
      </c>
      <c r="C40" s="12" t="s">
        <v>13</v>
      </c>
      <c r="D40" s="11">
        <v>0.06</v>
      </c>
      <c r="E40" s="11">
        <v>0.15</v>
      </c>
      <c r="F40" s="11">
        <v>6.7</v>
      </c>
      <c r="G40" s="13">
        <v>1090</v>
      </c>
      <c r="H40" s="14">
        <f t="shared" si="0"/>
        <v>1286.2</v>
      </c>
    </row>
    <row r="41" spans="1:8" ht="12.75" customHeight="1">
      <c r="A41" s="17" t="s">
        <v>57</v>
      </c>
      <c r="B41" s="11" t="s">
        <v>54</v>
      </c>
      <c r="C41" s="12" t="s">
        <v>13</v>
      </c>
      <c r="D41" s="11">
        <v>0.06</v>
      </c>
      <c r="E41" s="11">
        <v>0.15</v>
      </c>
      <c r="F41" s="11">
        <v>7.2</v>
      </c>
      <c r="G41" s="13">
        <v>1090</v>
      </c>
      <c r="H41" s="14">
        <f t="shared" si="0"/>
        <v>1286.2</v>
      </c>
    </row>
    <row r="42" spans="1:8" ht="12.75" customHeight="1">
      <c r="A42" s="17" t="s">
        <v>58</v>
      </c>
      <c r="B42" s="11" t="s">
        <v>54</v>
      </c>
      <c r="C42" s="12" t="s">
        <v>16</v>
      </c>
      <c r="D42" s="11">
        <v>0.06</v>
      </c>
      <c r="E42" s="11">
        <v>0.15</v>
      </c>
      <c r="F42" s="11">
        <v>7.2</v>
      </c>
      <c r="G42" s="13">
        <v>1090</v>
      </c>
      <c r="H42" s="14">
        <f t="shared" si="0"/>
        <v>1286.2</v>
      </c>
    </row>
    <row r="43" spans="1:8" ht="12.75" customHeight="1">
      <c r="A43" s="17" t="s">
        <v>59</v>
      </c>
      <c r="B43" s="11" t="s">
        <v>60</v>
      </c>
      <c r="C43" s="12" t="s">
        <v>13</v>
      </c>
      <c r="D43" s="11">
        <v>0.35</v>
      </c>
      <c r="E43" s="11">
        <v>0.87</v>
      </c>
      <c r="F43" s="11">
        <v>18.31</v>
      </c>
      <c r="G43" s="13">
        <v>4064</v>
      </c>
      <c r="H43" s="14">
        <f t="shared" si="0"/>
        <v>4795.5199999999995</v>
      </c>
    </row>
    <row r="44" spans="1:8" ht="12.75" customHeight="1">
      <c r="A44" s="17" t="s">
        <v>61</v>
      </c>
      <c r="B44" s="11" t="s">
        <v>62</v>
      </c>
      <c r="C44" s="12" t="s">
        <v>13</v>
      </c>
      <c r="D44" s="11">
        <f>D43/2</f>
        <v>0.175</v>
      </c>
      <c r="E44" s="11">
        <f>E43/2</f>
        <v>0.435</v>
      </c>
      <c r="F44" s="11">
        <f>F43/2</f>
        <v>9.155</v>
      </c>
      <c r="G44" s="13">
        <v>2140</v>
      </c>
      <c r="H44" s="14">
        <f t="shared" si="0"/>
        <v>2525.2</v>
      </c>
    </row>
    <row r="45" spans="1:8" ht="12.75" customHeight="1">
      <c r="A45" s="17" t="s">
        <v>63</v>
      </c>
      <c r="B45" s="11" t="s">
        <v>60</v>
      </c>
      <c r="C45" s="12" t="s">
        <v>13</v>
      </c>
      <c r="D45" s="11">
        <v>0.35</v>
      </c>
      <c r="E45" s="11">
        <v>0.87</v>
      </c>
      <c r="F45" s="11">
        <v>22.01</v>
      </c>
      <c r="G45" s="13">
        <v>4064</v>
      </c>
      <c r="H45" s="14">
        <f t="shared" si="0"/>
        <v>4795.5199999999995</v>
      </c>
    </row>
    <row r="46" spans="1:8" ht="12.75" customHeight="1">
      <c r="A46" s="17" t="s">
        <v>64</v>
      </c>
      <c r="B46" s="11" t="s">
        <v>60</v>
      </c>
      <c r="C46" s="12" t="s">
        <v>16</v>
      </c>
      <c r="D46" s="11">
        <v>0.35</v>
      </c>
      <c r="E46" s="11">
        <v>0.87</v>
      </c>
      <c r="F46" s="11">
        <v>26.79</v>
      </c>
      <c r="G46" s="13">
        <v>4554</v>
      </c>
      <c r="H46" s="14">
        <f t="shared" si="0"/>
        <v>5373.719999999999</v>
      </c>
    </row>
    <row r="47" spans="1:8" ht="12.75" customHeight="1">
      <c r="A47" s="17" t="s">
        <v>65</v>
      </c>
      <c r="B47" s="11" t="s">
        <v>60</v>
      </c>
      <c r="C47" s="12" t="s">
        <v>16</v>
      </c>
      <c r="D47" s="11">
        <v>0.35</v>
      </c>
      <c r="E47" s="11">
        <v>0.87</v>
      </c>
      <c r="F47" s="11">
        <v>30.49</v>
      </c>
      <c r="G47" s="13">
        <v>4554</v>
      </c>
      <c r="H47" s="14">
        <f t="shared" si="0"/>
        <v>5373.719999999999</v>
      </c>
    </row>
    <row r="48" spans="1:8" ht="12.75" customHeight="1">
      <c r="A48" s="17" t="s">
        <v>66</v>
      </c>
      <c r="B48" s="11" t="s">
        <v>67</v>
      </c>
      <c r="C48" s="12" t="s">
        <v>13</v>
      </c>
      <c r="D48" s="11">
        <v>0.09</v>
      </c>
      <c r="E48" s="11">
        <v>0.21</v>
      </c>
      <c r="F48" s="11">
        <v>4.69</v>
      </c>
      <c r="G48" s="13">
        <v>1120</v>
      </c>
      <c r="H48" s="14">
        <f t="shared" si="0"/>
        <v>1321.6</v>
      </c>
    </row>
    <row r="49" spans="1:8" ht="12.75" customHeight="1">
      <c r="A49" s="17" t="s">
        <v>68</v>
      </c>
      <c r="B49" s="11" t="s">
        <v>67</v>
      </c>
      <c r="C49" s="12" t="s">
        <v>13</v>
      </c>
      <c r="D49" s="11">
        <v>0.09</v>
      </c>
      <c r="E49" s="11">
        <v>0.21</v>
      </c>
      <c r="F49" s="11">
        <v>5.19</v>
      </c>
      <c r="G49" s="13">
        <v>1120</v>
      </c>
      <c r="H49" s="14">
        <f t="shared" si="0"/>
        <v>1321.6</v>
      </c>
    </row>
    <row r="50" spans="1:8" ht="12.75" customHeight="1">
      <c r="A50" s="17" t="s">
        <v>69</v>
      </c>
      <c r="B50" s="11" t="s">
        <v>67</v>
      </c>
      <c r="C50" s="12" t="s">
        <v>16</v>
      </c>
      <c r="D50" s="11">
        <v>0.09</v>
      </c>
      <c r="E50" s="11">
        <v>0.21</v>
      </c>
      <c r="F50" s="11">
        <v>6.72</v>
      </c>
      <c r="G50" s="13">
        <v>1243</v>
      </c>
      <c r="H50" s="14">
        <f t="shared" si="0"/>
        <v>1466.74</v>
      </c>
    </row>
    <row r="51" spans="1:8" ht="12.75" customHeight="1">
      <c r="A51" s="17" t="s">
        <v>70</v>
      </c>
      <c r="B51" s="11" t="s">
        <v>67</v>
      </c>
      <c r="C51" s="12" t="s">
        <v>16</v>
      </c>
      <c r="D51" s="11">
        <v>0.09</v>
      </c>
      <c r="E51" s="11">
        <v>0.21</v>
      </c>
      <c r="F51" s="11">
        <v>7.22</v>
      </c>
      <c r="G51" s="13">
        <v>1243</v>
      </c>
      <c r="H51" s="14">
        <f t="shared" si="0"/>
        <v>1466.74</v>
      </c>
    </row>
    <row r="52" spans="1:8" ht="12.75" customHeight="1">
      <c r="A52" s="17" t="s">
        <v>71</v>
      </c>
      <c r="B52" s="15" t="s">
        <v>72</v>
      </c>
      <c r="C52" s="12" t="s">
        <v>16</v>
      </c>
      <c r="D52" s="19">
        <v>0.42</v>
      </c>
      <c r="E52" s="11">
        <v>1.04</v>
      </c>
      <c r="F52" s="11">
        <v>29.71</v>
      </c>
      <c r="G52" s="13">
        <v>5181</v>
      </c>
      <c r="H52" s="14">
        <f>G52*1.18</f>
        <v>6113.58</v>
      </c>
    </row>
    <row r="53" spans="1:8" ht="12.75" customHeight="1">
      <c r="A53" s="17" t="s">
        <v>73</v>
      </c>
      <c r="B53" s="15" t="s">
        <v>74</v>
      </c>
      <c r="C53" s="12" t="s">
        <v>16</v>
      </c>
      <c r="D53" s="19">
        <f>+D52/2</f>
        <v>0.21</v>
      </c>
      <c r="E53" s="19">
        <f>+E52/2</f>
        <v>0.52</v>
      </c>
      <c r="F53" s="19">
        <f>+F52/2</f>
        <v>14.855</v>
      </c>
      <c r="G53" s="13">
        <v>2720</v>
      </c>
      <c r="H53" s="14">
        <f>G53*1.18</f>
        <v>3209.6</v>
      </c>
    </row>
    <row r="54" spans="1:8" ht="12.75" customHeight="1">
      <c r="A54" s="17" t="s">
        <v>75</v>
      </c>
      <c r="B54" s="15" t="s">
        <v>72</v>
      </c>
      <c r="C54" s="12" t="s">
        <v>16</v>
      </c>
      <c r="D54" s="19">
        <v>0.42</v>
      </c>
      <c r="E54" s="11">
        <v>1.04</v>
      </c>
      <c r="F54" s="11">
        <v>31.65</v>
      </c>
      <c r="G54" s="13">
        <v>5181</v>
      </c>
      <c r="H54" s="14">
        <f aca="true" t="shared" si="1" ref="H54:H84">G54*1.18</f>
        <v>6113.58</v>
      </c>
    </row>
    <row r="55" spans="1:8" ht="12.75" customHeight="1">
      <c r="A55" s="17" t="s">
        <v>76</v>
      </c>
      <c r="B55" s="11" t="s">
        <v>77</v>
      </c>
      <c r="C55" s="12" t="s">
        <v>16</v>
      </c>
      <c r="D55" s="11">
        <v>0.1</v>
      </c>
      <c r="E55" s="11">
        <v>0.26</v>
      </c>
      <c r="F55" s="11">
        <v>7.6</v>
      </c>
      <c r="G55" s="13">
        <v>1355</v>
      </c>
      <c r="H55" s="14">
        <f t="shared" si="1"/>
        <v>1598.8999999999999</v>
      </c>
    </row>
    <row r="56" spans="1:8" ht="12.75" customHeight="1">
      <c r="A56" s="17" t="s">
        <v>78</v>
      </c>
      <c r="B56" s="11" t="s">
        <v>77</v>
      </c>
      <c r="C56" s="12" t="s">
        <v>16</v>
      </c>
      <c r="D56" s="11">
        <v>0.1</v>
      </c>
      <c r="E56" s="11">
        <v>0.26</v>
      </c>
      <c r="F56" s="11">
        <v>7.22</v>
      </c>
      <c r="G56" s="13">
        <v>1355</v>
      </c>
      <c r="H56" s="14">
        <f t="shared" si="1"/>
        <v>1598.8999999999999</v>
      </c>
    </row>
    <row r="57" spans="1:8" ht="12.75" customHeight="1">
      <c r="A57" s="17" t="s">
        <v>79</v>
      </c>
      <c r="B57" s="11" t="s">
        <v>77</v>
      </c>
      <c r="C57" s="12" t="s">
        <v>16</v>
      </c>
      <c r="D57" s="11">
        <v>0.1</v>
      </c>
      <c r="E57" s="11">
        <v>0.26</v>
      </c>
      <c r="F57" s="11">
        <v>7.26</v>
      </c>
      <c r="G57" s="13">
        <v>1355</v>
      </c>
      <c r="H57" s="14">
        <f t="shared" si="1"/>
        <v>1598.8999999999999</v>
      </c>
    </row>
    <row r="58" spans="1:8" ht="12.75" customHeight="1">
      <c r="A58" s="10" t="s">
        <v>80</v>
      </c>
      <c r="B58" s="11" t="s">
        <v>81</v>
      </c>
      <c r="C58" s="12" t="s">
        <v>16</v>
      </c>
      <c r="D58" s="11">
        <v>0.31</v>
      </c>
      <c r="E58" s="11">
        <v>0.77</v>
      </c>
      <c r="F58" s="11">
        <v>29.49</v>
      </c>
      <c r="G58" s="13">
        <v>4445</v>
      </c>
      <c r="H58" s="14">
        <f t="shared" si="1"/>
        <v>5245.099999999999</v>
      </c>
    </row>
    <row r="59" spans="1:8" ht="12.75" customHeight="1">
      <c r="A59" s="10" t="s">
        <v>82</v>
      </c>
      <c r="B59" s="11" t="s">
        <v>81</v>
      </c>
      <c r="C59" s="12" t="s">
        <v>16</v>
      </c>
      <c r="D59" s="11">
        <v>0.31</v>
      </c>
      <c r="E59" s="11">
        <v>0.77</v>
      </c>
      <c r="F59" s="11">
        <v>34.19</v>
      </c>
      <c r="G59" s="13">
        <v>4445</v>
      </c>
      <c r="H59" s="14">
        <f t="shared" si="1"/>
        <v>5245.099999999999</v>
      </c>
    </row>
    <row r="60" spans="1:8" ht="12.75" customHeight="1">
      <c r="A60" s="10" t="s">
        <v>83</v>
      </c>
      <c r="B60" s="11" t="s">
        <v>81</v>
      </c>
      <c r="C60" s="12" t="s">
        <v>16</v>
      </c>
      <c r="D60" s="11">
        <v>0.31</v>
      </c>
      <c r="E60" s="11">
        <v>0.77</v>
      </c>
      <c r="F60" s="11">
        <v>51.79</v>
      </c>
      <c r="G60" s="13">
        <v>5740</v>
      </c>
      <c r="H60" s="14">
        <f t="shared" si="1"/>
        <v>6773.2</v>
      </c>
    </row>
    <row r="61" spans="1:8" ht="12.75" customHeight="1">
      <c r="A61" s="10" t="s">
        <v>84</v>
      </c>
      <c r="B61" s="11" t="s">
        <v>81</v>
      </c>
      <c r="C61" s="12" t="s">
        <v>16</v>
      </c>
      <c r="D61" s="11">
        <v>0.31</v>
      </c>
      <c r="E61" s="11">
        <v>0.77</v>
      </c>
      <c r="F61" s="11">
        <v>56.49</v>
      </c>
      <c r="G61" s="13">
        <v>5740</v>
      </c>
      <c r="H61" s="14">
        <f t="shared" si="1"/>
        <v>6773.2</v>
      </c>
    </row>
    <row r="62" spans="1:8" ht="12.75" customHeight="1">
      <c r="A62" s="10" t="s">
        <v>85</v>
      </c>
      <c r="B62" s="11" t="s">
        <v>86</v>
      </c>
      <c r="C62" s="12" t="s">
        <v>16</v>
      </c>
      <c r="D62" s="11">
        <v>0.08</v>
      </c>
      <c r="E62" s="11">
        <v>0.19</v>
      </c>
      <c r="F62" s="11">
        <v>5.24</v>
      </c>
      <c r="G62" s="20">
        <v>1320</v>
      </c>
      <c r="H62" s="14">
        <f t="shared" si="1"/>
        <v>1557.6</v>
      </c>
    </row>
    <row r="63" spans="1:8" ht="12.75" customHeight="1">
      <c r="A63" s="10" t="s">
        <v>87</v>
      </c>
      <c r="B63" s="11" t="s">
        <v>86</v>
      </c>
      <c r="C63" s="12" t="s">
        <v>16</v>
      </c>
      <c r="D63" s="11">
        <v>0.08</v>
      </c>
      <c r="E63" s="11">
        <v>0.19</v>
      </c>
      <c r="F63" s="11">
        <v>6.44</v>
      </c>
      <c r="G63" s="13">
        <v>1320</v>
      </c>
      <c r="H63" s="14">
        <f t="shared" si="1"/>
        <v>1557.6</v>
      </c>
    </row>
    <row r="64" spans="1:8" ht="12.75" customHeight="1">
      <c r="A64" s="10" t="s">
        <v>88</v>
      </c>
      <c r="B64" s="11" t="s">
        <v>86</v>
      </c>
      <c r="C64" s="12" t="s">
        <v>16</v>
      </c>
      <c r="D64" s="11">
        <v>0.08</v>
      </c>
      <c r="E64" s="11">
        <v>0.19</v>
      </c>
      <c r="F64" s="11">
        <v>11</v>
      </c>
      <c r="G64" s="13">
        <v>1452</v>
      </c>
      <c r="H64" s="14">
        <f t="shared" si="1"/>
        <v>1713.36</v>
      </c>
    </row>
    <row r="65" spans="1:8" ht="12.75" customHeight="1">
      <c r="A65" s="10" t="s">
        <v>89</v>
      </c>
      <c r="B65" s="11" t="s">
        <v>86</v>
      </c>
      <c r="C65" s="12" t="s">
        <v>16</v>
      </c>
      <c r="D65" s="11">
        <v>0.08</v>
      </c>
      <c r="E65" s="11">
        <v>0.19</v>
      </c>
      <c r="F65" s="11">
        <v>11.8</v>
      </c>
      <c r="G65" s="13">
        <v>1452</v>
      </c>
      <c r="H65" s="14">
        <f t="shared" si="1"/>
        <v>1713.36</v>
      </c>
    </row>
    <row r="66" spans="1:8" ht="12.75" customHeight="1">
      <c r="A66" s="10" t="s">
        <v>90</v>
      </c>
      <c r="B66" s="11" t="s">
        <v>91</v>
      </c>
      <c r="C66" s="12" t="s">
        <v>16</v>
      </c>
      <c r="D66" s="11">
        <v>0.44</v>
      </c>
      <c r="E66" s="11">
        <v>1.1</v>
      </c>
      <c r="F66" s="11">
        <v>34.36</v>
      </c>
      <c r="G66" s="13">
        <v>5963</v>
      </c>
      <c r="H66" s="14">
        <f t="shared" si="1"/>
        <v>7036.339999999999</v>
      </c>
    </row>
    <row r="67" spans="1:8" ht="12.75" customHeight="1">
      <c r="A67" s="10" t="s">
        <v>92</v>
      </c>
      <c r="B67" s="11" t="s">
        <v>93</v>
      </c>
      <c r="C67" s="12" t="s">
        <v>16</v>
      </c>
      <c r="D67" s="11">
        <f>+D66/2</f>
        <v>0.22</v>
      </c>
      <c r="E67" s="11">
        <f>+E66/2</f>
        <v>0.55</v>
      </c>
      <c r="F67" s="11">
        <f>+F66/2</f>
        <v>17.18</v>
      </c>
      <c r="G67" s="13">
        <v>3130</v>
      </c>
      <c r="H67" s="14">
        <f t="shared" si="1"/>
        <v>3693.3999999999996</v>
      </c>
    </row>
    <row r="68" spans="1:8" ht="12.75" customHeight="1">
      <c r="A68" s="10" t="s">
        <v>94</v>
      </c>
      <c r="B68" s="11" t="s">
        <v>91</v>
      </c>
      <c r="C68" s="12" t="s">
        <v>16</v>
      </c>
      <c r="D68" s="11">
        <v>0.44</v>
      </c>
      <c r="E68" s="11">
        <v>1.1</v>
      </c>
      <c r="F68" s="11">
        <v>39.06</v>
      </c>
      <c r="G68" s="13">
        <v>5963</v>
      </c>
      <c r="H68" s="14">
        <f t="shared" si="1"/>
        <v>7036.339999999999</v>
      </c>
    </row>
    <row r="69" spans="1:8" ht="12.75" customHeight="1">
      <c r="A69" s="10" t="s">
        <v>95</v>
      </c>
      <c r="B69" s="11" t="s">
        <v>96</v>
      </c>
      <c r="C69" s="12" t="s">
        <v>16</v>
      </c>
      <c r="D69" s="11">
        <v>0.11</v>
      </c>
      <c r="E69" s="11">
        <v>0.27</v>
      </c>
      <c r="F69" s="11">
        <v>8.22</v>
      </c>
      <c r="G69" s="13">
        <v>1485</v>
      </c>
      <c r="H69" s="14">
        <f t="shared" si="1"/>
        <v>1752.3</v>
      </c>
    </row>
    <row r="70" spans="1:8" ht="12.75" customHeight="1">
      <c r="A70" s="10" t="s">
        <v>97</v>
      </c>
      <c r="B70" s="11" t="s">
        <v>98</v>
      </c>
      <c r="C70" s="12" t="s">
        <v>16</v>
      </c>
      <c r="D70" s="11">
        <v>0.71</v>
      </c>
      <c r="E70" s="11">
        <v>1.77</v>
      </c>
      <c r="F70" s="11">
        <v>32.76</v>
      </c>
      <c r="G70" s="13">
        <v>7950</v>
      </c>
      <c r="H70" s="14">
        <f t="shared" si="1"/>
        <v>9381</v>
      </c>
    </row>
    <row r="71" spans="1:8" ht="12.75" customHeight="1">
      <c r="A71" s="10" t="s">
        <v>99</v>
      </c>
      <c r="B71" s="11" t="s">
        <v>100</v>
      </c>
      <c r="C71" s="12" t="s">
        <v>16</v>
      </c>
      <c r="D71" s="11">
        <f>+D70/2</f>
        <v>0.355</v>
      </c>
      <c r="E71" s="11">
        <f>+E70/2</f>
        <v>0.885</v>
      </c>
      <c r="F71" s="11">
        <f>+F70/2</f>
        <v>16.38</v>
      </c>
      <c r="G71" s="13">
        <v>4175</v>
      </c>
      <c r="H71" s="14">
        <f t="shared" si="1"/>
        <v>4926.5</v>
      </c>
    </row>
    <row r="72" spans="1:8" ht="12.75" customHeight="1">
      <c r="A72" s="10" t="s">
        <v>101</v>
      </c>
      <c r="B72" s="11" t="s">
        <v>98</v>
      </c>
      <c r="C72" s="12" t="s">
        <v>16</v>
      </c>
      <c r="D72" s="11">
        <v>0.71</v>
      </c>
      <c r="E72" s="11">
        <v>1.77</v>
      </c>
      <c r="F72" s="11">
        <v>39.06</v>
      </c>
      <c r="G72" s="13">
        <v>7950</v>
      </c>
      <c r="H72" s="14">
        <f t="shared" si="1"/>
        <v>9381</v>
      </c>
    </row>
    <row r="73" spans="1:8" ht="12.75" customHeight="1">
      <c r="A73" s="10" t="s">
        <v>102</v>
      </c>
      <c r="B73" s="11" t="s">
        <v>98</v>
      </c>
      <c r="C73" s="12" t="s">
        <v>16</v>
      </c>
      <c r="D73" s="11">
        <v>0.71</v>
      </c>
      <c r="E73" s="11">
        <v>1.77</v>
      </c>
      <c r="F73" s="11">
        <v>44.76</v>
      </c>
      <c r="G73" s="13">
        <v>8720</v>
      </c>
      <c r="H73" s="14">
        <f t="shared" si="1"/>
        <v>10289.6</v>
      </c>
    </row>
    <row r="74" spans="1:8" ht="12.75" customHeight="1">
      <c r="A74" s="10" t="s">
        <v>103</v>
      </c>
      <c r="B74" s="11" t="s">
        <v>98</v>
      </c>
      <c r="C74" s="12" t="s">
        <v>16</v>
      </c>
      <c r="D74" s="11">
        <v>0.71</v>
      </c>
      <c r="E74" s="11">
        <v>1.77</v>
      </c>
      <c r="F74" s="11">
        <v>51.06</v>
      </c>
      <c r="G74" s="13">
        <v>8720</v>
      </c>
      <c r="H74" s="14">
        <f t="shared" si="1"/>
        <v>10289.6</v>
      </c>
    </row>
    <row r="75" spans="1:8" ht="12.75" customHeight="1">
      <c r="A75" s="10" t="s">
        <v>104</v>
      </c>
      <c r="B75" s="11" t="s">
        <v>105</v>
      </c>
      <c r="C75" s="12" t="s">
        <v>16</v>
      </c>
      <c r="D75" s="11">
        <v>0.18</v>
      </c>
      <c r="E75" s="11">
        <v>0.44</v>
      </c>
      <c r="F75" s="11">
        <v>7.76</v>
      </c>
      <c r="G75" s="13">
        <v>2146</v>
      </c>
      <c r="H75" s="14">
        <f t="shared" si="1"/>
        <v>2532.2799999999997</v>
      </c>
    </row>
    <row r="76" spans="1:8" ht="12.75" customHeight="1">
      <c r="A76" s="10" t="s">
        <v>106</v>
      </c>
      <c r="B76" s="11" t="s">
        <v>105</v>
      </c>
      <c r="C76" s="12" t="s">
        <v>16</v>
      </c>
      <c r="D76" s="11">
        <v>0.18</v>
      </c>
      <c r="E76" s="11">
        <v>0.44</v>
      </c>
      <c r="F76" s="11">
        <v>9.36</v>
      </c>
      <c r="G76" s="13">
        <v>2146</v>
      </c>
      <c r="H76" s="14">
        <f t="shared" si="1"/>
        <v>2532.2799999999997</v>
      </c>
    </row>
    <row r="77" spans="1:8" ht="12.75" customHeight="1">
      <c r="A77" s="10" t="s">
        <v>107</v>
      </c>
      <c r="B77" s="11" t="s">
        <v>105</v>
      </c>
      <c r="C77" s="12" t="s">
        <v>16</v>
      </c>
      <c r="D77" s="11">
        <v>0.18</v>
      </c>
      <c r="E77" s="11">
        <v>0.44</v>
      </c>
      <c r="F77" s="11">
        <v>10.56</v>
      </c>
      <c r="G77" s="13">
        <v>2250</v>
      </c>
      <c r="H77" s="14">
        <f t="shared" si="1"/>
        <v>2655</v>
      </c>
    </row>
    <row r="78" spans="1:8" ht="12.75" customHeight="1">
      <c r="A78" s="10" t="s">
        <v>108</v>
      </c>
      <c r="B78" s="11" t="s">
        <v>105</v>
      </c>
      <c r="C78" s="12" t="s">
        <v>16</v>
      </c>
      <c r="D78" s="11">
        <v>0.18</v>
      </c>
      <c r="E78" s="11">
        <v>0.44</v>
      </c>
      <c r="F78" s="11">
        <v>12.16</v>
      </c>
      <c r="G78" s="13">
        <v>2250</v>
      </c>
      <c r="H78" s="14">
        <f t="shared" si="1"/>
        <v>2655</v>
      </c>
    </row>
    <row r="79" spans="1:8" ht="12.75" customHeight="1">
      <c r="A79" s="10" t="s">
        <v>109</v>
      </c>
      <c r="B79" s="11" t="s">
        <v>110</v>
      </c>
      <c r="C79" s="12" t="s">
        <v>16</v>
      </c>
      <c r="D79" s="11">
        <v>0.53</v>
      </c>
      <c r="E79" s="11">
        <v>1.33</v>
      </c>
      <c r="F79" s="11">
        <v>51.06</v>
      </c>
      <c r="G79" s="13">
        <v>7422</v>
      </c>
      <c r="H79" s="14">
        <f t="shared" si="1"/>
        <v>8757.96</v>
      </c>
    </row>
    <row r="80" spans="1:8" ht="12.75" customHeight="1">
      <c r="A80" s="10" t="s">
        <v>111</v>
      </c>
      <c r="B80" s="11" t="s">
        <v>112</v>
      </c>
      <c r="C80" s="12" t="s">
        <v>16</v>
      </c>
      <c r="D80" s="11">
        <v>0.13</v>
      </c>
      <c r="E80" s="11">
        <v>0.33</v>
      </c>
      <c r="F80" s="11">
        <v>12.16</v>
      </c>
      <c r="G80" s="13">
        <v>1870</v>
      </c>
      <c r="H80" s="14">
        <f t="shared" si="1"/>
        <v>2206.6</v>
      </c>
    </row>
    <row r="81" spans="1:8" ht="12.75" customHeight="1">
      <c r="A81" s="17" t="s">
        <v>113</v>
      </c>
      <c r="B81" s="11" t="s">
        <v>114</v>
      </c>
      <c r="C81" s="12" t="s">
        <v>16</v>
      </c>
      <c r="D81" s="11">
        <v>0.5</v>
      </c>
      <c r="E81" s="11">
        <v>1.24</v>
      </c>
      <c r="F81" s="11">
        <v>42.93</v>
      </c>
      <c r="G81" s="20">
        <v>6695</v>
      </c>
      <c r="H81" s="14">
        <f t="shared" si="1"/>
        <v>7900.099999999999</v>
      </c>
    </row>
    <row r="82" spans="1:8" ht="12.75" customHeight="1">
      <c r="A82" s="17" t="s">
        <v>115</v>
      </c>
      <c r="B82" s="11" t="s">
        <v>114</v>
      </c>
      <c r="C82" s="12" t="s">
        <v>16</v>
      </c>
      <c r="D82" s="11">
        <v>0.5</v>
      </c>
      <c r="E82" s="11">
        <v>1.24</v>
      </c>
      <c r="F82" s="11">
        <v>44.43</v>
      </c>
      <c r="G82" s="13">
        <v>6695</v>
      </c>
      <c r="H82" s="14">
        <f t="shared" si="1"/>
        <v>7900.099999999999</v>
      </c>
    </row>
    <row r="83" spans="1:8" ht="12.75" customHeight="1">
      <c r="A83" s="17" t="s">
        <v>116</v>
      </c>
      <c r="B83" s="11" t="s">
        <v>117</v>
      </c>
      <c r="C83" s="12" t="s">
        <v>16</v>
      </c>
      <c r="D83" s="11">
        <v>0.12</v>
      </c>
      <c r="E83" s="11">
        <v>0.31</v>
      </c>
      <c r="F83" s="11">
        <v>10.94</v>
      </c>
      <c r="G83" s="13">
        <v>1725</v>
      </c>
      <c r="H83" s="14">
        <f t="shared" si="1"/>
        <v>2035.5</v>
      </c>
    </row>
    <row r="84" spans="1:8" ht="12.75" customHeight="1">
      <c r="A84" s="17" t="s">
        <v>118</v>
      </c>
      <c r="B84" s="11" t="s">
        <v>117</v>
      </c>
      <c r="C84" s="12" t="s">
        <v>16</v>
      </c>
      <c r="D84" s="11">
        <v>0.12</v>
      </c>
      <c r="E84" s="11">
        <v>0.31</v>
      </c>
      <c r="F84" s="11">
        <v>9.74</v>
      </c>
      <c r="G84" s="13">
        <v>1725</v>
      </c>
      <c r="H84" s="14">
        <f t="shared" si="1"/>
        <v>2035.5</v>
      </c>
    </row>
    <row r="85" spans="1:8" ht="12.75" customHeight="1">
      <c r="A85" s="17" t="s">
        <v>119</v>
      </c>
      <c r="B85" s="11" t="s">
        <v>120</v>
      </c>
      <c r="C85" s="12" t="s">
        <v>16</v>
      </c>
      <c r="D85" s="11">
        <v>0.66</v>
      </c>
      <c r="E85" s="11">
        <v>1.65</v>
      </c>
      <c r="F85" s="11">
        <v>43.54</v>
      </c>
      <c r="G85" s="13">
        <v>8317</v>
      </c>
      <c r="H85" s="14">
        <f>G85*1.18</f>
        <v>9814.06</v>
      </c>
    </row>
    <row r="86" spans="1:8" ht="12.75" customHeight="1">
      <c r="A86" s="17" t="s">
        <v>121</v>
      </c>
      <c r="B86" s="11" t="s">
        <v>120</v>
      </c>
      <c r="C86" s="12" t="s">
        <v>16</v>
      </c>
      <c r="D86" s="11">
        <v>0.66</v>
      </c>
      <c r="E86" s="11">
        <v>1.65</v>
      </c>
      <c r="F86" s="11">
        <v>48.08</v>
      </c>
      <c r="G86" s="13">
        <v>8317</v>
      </c>
      <c r="H86" s="14">
        <f aca="true" t="shared" si="2" ref="H86:H102">G86*1.18</f>
        <v>9814.06</v>
      </c>
    </row>
    <row r="87" spans="1:8" ht="12.75" customHeight="1">
      <c r="A87" s="17" t="s">
        <v>122</v>
      </c>
      <c r="B87" s="11" t="s">
        <v>120</v>
      </c>
      <c r="C87" s="12" t="s">
        <v>16</v>
      </c>
      <c r="D87" s="11">
        <v>0.66</v>
      </c>
      <c r="E87" s="11">
        <v>1.65</v>
      </c>
      <c r="F87" s="11">
        <v>58.54</v>
      </c>
      <c r="G87" s="13">
        <v>8666</v>
      </c>
      <c r="H87" s="14">
        <f t="shared" si="2"/>
        <v>10225.88</v>
      </c>
    </row>
    <row r="88" spans="1:8" ht="12.75" customHeight="1">
      <c r="A88" s="17" t="s">
        <v>123</v>
      </c>
      <c r="B88" s="11" t="s">
        <v>120</v>
      </c>
      <c r="C88" s="12" t="s">
        <v>16</v>
      </c>
      <c r="D88" s="11">
        <v>0.66</v>
      </c>
      <c r="E88" s="11">
        <v>1.65</v>
      </c>
      <c r="F88" s="11">
        <v>63.08</v>
      </c>
      <c r="G88" s="13">
        <v>8666</v>
      </c>
      <c r="H88" s="14">
        <f t="shared" si="2"/>
        <v>10225.88</v>
      </c>
    </row>
    <row r="89" spans="1:8" ht="12.75" customHeight="1">
      <c r="A89" s="17" t="s">
        <v>124</v>
      </c>
      <c r="B89" s="11" t="s">
        <v>125</v>
      </c>
      <c r="C89" s="12" t="s">
        <v>16</v>
      </c>
      <c r="D89" s="11">
        <v>0.16</v>
      </c>
      <c r="E89" s="11">
        <v>0.41</v>
      </c>
      <c r="F89" s="11">
        <v>11.18</v>
      </c>
      <c r="G89" s="13">
        <v>2184</v>
      </c>
      <c r="H89" s="14">
        <f t="shared" si="2"/>
        <v>2577.12</v>
      </c>
    </row>
    <row r="90" spans="1:8" ht="12.75" customHeight="1">
      <c r="A90" s="17" t="s">
        <v>126</v>
      </c>
      <c r="B90" s="11" t="s">
        <v>125</v>
      </c>
      <c r="C90" s="12" t="s">
        <v>16</v>
      </c>
      <c r="D90" s="11">
        <v>0.16</v>
      </c>
      <c r="E90" s="11">
        <v>0.41</v>
      </c>
      <c r="F90" s="11">
        <v>11.5</v>
      </c>
      <c r="G90" s="13">
        <v>2184</v>
      </c>
      <c r="H90" s="14">
        <f t="shared" si="2"/>
        <v>2577.12</v>
      </c>
    </row>
    <row r="91" spans="1:8" ht="12.75" customHeight="1">
      <c r="A91" s="17" t="s">
        <v>127</v>
      </c>
      <c r="B91" s="11" t="s">
        <v>125</v>
      </c>
      <c r="C91" s="12" t="s">
        <v>16</v>
      </c>
      <c r="D91" s="11">
        <v>0.16</v>
      </c>
      <c r="E91" s="11">
        <v>0.41</v>
      </c>
      <c r="F91" s="11">
        <v>14.68</v>
      </c>
      <c r="G91" s="13">
        <v>2216</v>
      </c>
      <c r="H91" s="14">
        <f t="shared" si="2"/>
        <v>2614.8799999999997</v>
      </c>
    </row>
    <row r="92" spans="1:8" ht="12.75" customHeight="1">
      <c r="A92" s="17" t="s">
        <v>128</v>
      </c>
      <c r="B92" s="11" t="s">
        <v>125</v>
      </c>
      <c r="C92" s="12" t="s">
        <v>16</v>
      </c>
      <c r="D92" s="11">
        <v>0.16</v>
      </c>
      <c r="E92" s="11">
        <v>0.41</v>
      </c>
      <c r="F92" s="11">
        <v>15</v>
      </c>
      <c r="G92" s="13">
        <v>2216</v>
      </c>
      <c r="H92" s="14">
        <f t="shared" si="2"/>
        <v>2614.8799999999997</v>
      </c>
    </row>
    <row r="93" spans="1:8" ht="12.75" customHeight="1">
      <c r="A93" s="17" t="s">
        <v>129</v>
      </c>
      <c r="B93" s="11" t="s">
        <v>130</v>
      </c>
      <c r="C93" s="12" t="s">
        <v>16</v>
      </c>
      <c r="D93" s="11">
        <v>0.99</v>
      </c>
      <c r="E93" s="11">
        <v>2.48</v>
      </c>
      <c r="F93" s="11">
        <v>63.22</v>
      </c>
      <c r="G93" s="13">
        <v>11372</v>
      </c>
      <c r="H93" s="14">
        <f t="shared" si="2"/>
        <v>13418.96</v>
      </c>
    </row>
    <row r="94" spans="1:8" ht="12.75" customHeight="1">
      <c r="A94" s="17" t="s">
        <v>131</v>
      </c>
      <c r="B94" s="11" t="s">
        <v>130</v>
      </c>
      <c r="C94" s="12" t="s">
        <v>16</v>
      </c>
      <c r="D94" s="11">
        <v>0.99</v>
      </c>
      <c r="E94" s="11">
        <v>2.48</v>
      </c>
      <c r="F94" s="11">
        <v>64.72</v>
      </c>
      <c r="G94" s="13">
        <v>11372</v>
      </c>
      <c r="H94" s="14">
        <f t="shared" si="2"/>
        <v>13418.96</v>
      </c>
    </row>
    <row r="95" spans="1:8" ht="12.75" customHeight="1">
      <c r="A95" s="17" t="s">
        <v>132</v>
      </c>
      <c r="B95" s="11" t="s">
        <v>133</v>
      </c>
      <c r="C95" s="12" t="s">
        <v>16</v>
      </c>
      <c r="D95" s="11">
        <v>0.25</v>
      </c>
      <c r="E95" s="11">
        <v>0.61</v>
      </c>
      <c r="F95" s="11">
        <v>13.58</v>
      </c>
      <c r="G95" s="13">
        <v>2993</v>
      </c>
      <c r="H95" s="14">
        <f t="shared" si="2"/>
        <v>3531.74</v>
      </c>
    </row>
    <row r="96" spans="1:8" ht="12.75" customHeight="1">
      <c r="A96" s="17" t="s">
        <v>134</v>
      </c>
      <c r="B96" s="11" t="s">
        <v>133</v>
      </c>
      <c r="C96" s="12" t="s">
        <v>16</v>
      </c>
      <c r="D96" s="11">
        <v>0.25</v>
      </c>
      <c r="E96" s="11">
        <v>0.61</v>
      </c>
      <c r="F96" s="11">
        <v>15.58</v>
      </c>
      <c r="G96" s="13">
        <v>2993</v>
      </c>
      <c r="H96" s="14">
        <f t="shared" si="2"/>
        <v>3531.74</v>
      </c>
    </row>
    <row r="97" spans="1:8" ht="12.75" customHeight="1">
      <c r="A97" s="10" t="s">
        <v>135</v>
      </c>
      <c r="B97" s="11" t="s">
        <v>136</v>
      </c>
      <c r="C97" s="12" t="s">
        <v>16</v>
      </c>
      <c r="D97" s="11">
        <v>0.78</v>
      </c>
      <c r="E97" s="11">
        <v>1.94</v>
      </c>
      <c r="F97" s="11">
        <v>37.58</v>
      </c>
      <c r="G97" s="13">
        <v>8460</v>
      </c>
      <c r="H97" s="14">
        <f t="shared" si="2"/>
        <v>9982.8</v>
      </c>
    </row>
    <row r="98" spans="1:8" ht="12.75" customHeight="1">
      <c r="A98" s="10" t="s">
        <v>137</v>
      </c>
      <c r="B98" s="11" t="s">
        <v>136</v>
      </c>
      <c r="C98" s="12" t="s">
        <v>16</v>
      </c>
      <c r="D98" s="11">
        <v>0.78</v>
      </c>
      <c r="E98" s="11">
        <v>1.94</v>
      </c>
      <c r="F98" s="11">
        <v>43.62</v>
      </c>
      <c r="G98" s="13">
        <v>8460</v>
      </c>
      <c r="H98" s="14">
        <f t="shared" si="2"/>
        <v>9982.8</v>
      </c>
    </row>
    <row r="99" spans="1:8" ht="12.75" customHeight="1">
      <c r="A99" s="10" t="s">
        <v>138</v>
      </c>
      <c r="B99" s="11" t="s">
        <v>139</v>
      </c>
      <c r="C99" s="12" t="s">
        <v>16</v>
      </c>
      <c r="D99" s="11">
        <v>0.19</v>
      </c>
      <c r="E99" s="11">
        <v>0.48</v>
      </c>
      <c r="F99" s="11">
        <v>10.66</v>
      </c>
      <c r="G99" s="13">
        <v>2247</v>
      </c>
      <c r="H99" s="14">
        <f t="shared" si="2"/>
        <v>2651.46</v>
      </c>
    </row>
    <row r="100" spans="1:8" ht="12.75" customHeight="1">
      <c r="A100" s="10" t="s">
        <v>140</v>
      </c>
      <c r="B100" s="11" t="s">
        <v>139</v>
      </c>
      <c r="C100" s="12" t="s">
        <v>16</v>
      </c>
      <c r="D100" s="11">
        <v>0.19</v>
      </c>
      <c r="E100" s="11">
        <v>0.48</v>
      </c>
      <c r="F100" s="11">
        <v>11.38</v>
      </c>
      <c r="G100" s="13">
        <v>2247</v>
      </c>
      <c r="H100" s="14">
        <f t="shared" si="2"/>
        <v>2651.46</v>
      </c>
    </row>
    <row r="101" spans="1:8" ht="12.75" customHeight="1">
      <c r="A101" s="10" t="s">
        <v>141</v>
      </c>
      <c r="B101" s="11" t="s">
        <v>142</v>
      </c>
      <c r="C101" s="12" t="s">
        <v>16</v>
      </c>
      <c r="D101" s="11">
        <v>0.97</v>
      </c>
      <c r="E101" s="11">
        <v>2.42</v>
      </c>
      <c r="F101" s="11">
        <v>54.13</v>
      </c>
      <c r="G101" s="13">
        <v>10830</v>
      </c>
      <c r="H101" s="14">
        <f>G101*1.18</f>
        <v>12779.4</v>
      </c>
    </row>
    <row r="102" spans="1:8" ht="12.75" customHeight="1">
      <c r="A102" s="10" t="s">
        <v>143</v>
      </c>
      <c r="B102" s="11" t="s">
        <v>142</v>
      </c>
      <c r="C102" s="12" t="s">
        <v>16</v>
      </c>
      <c r="D102" s="11">
        <v>0.97</v>
      </c>
      <c r="E102" s="11">
        <v>2.42</v>
      </c>
      <c r="F102" s="11">
        <v>60.17</v>
      </c>
      <c r="G102" s="13">
        <v>10830</v>
      </c>
      <c r="H102" s="14">
        <f t="shared" si="2"/>
        <v>12779.4</v>
      </c>
    </row>
    <row r="103" spans="1:8" ht="12.75" customHeight="1">
      <c r="A103" s="10" t="s">
        <v>144</v>
      </c>
      <c r="B103" s="11" t="s">
        <v>142</v>
      </c>
      <c r="C103" s="12" t="s">
        <v>16</v>
      </c>
      <c r="D103" s="11">
        <v>0.97</v>
      </c>
      <c r="E103" s="11">
        <v>2.42</v>
      </c>
      <c r="F103" s="11">
        <v>72.28</v>
      </c>
      <c r="G103" s="13">
        <v>11930</v>
      </c>
      <c r="H103" s="14">
        <f>G103*1.18</f>
        <v>14077.4</v>
      </c>
    </row>
    <row r="104" spans="1:8" ht="12.75" customHeight="1">
      <c r="A104" s="10" t="s">
        <v>145</v>
      </c>
      <c r="B104" s="11" t="s">
        <v>142</v>
      </c>
      <c r="C104" s="12" t="s">
        <v>16</v>
      </c>
      <c r="D104" s="11">
        <v>0.97</v>
      </c>
      <c r="E104" s="11">
        <v>2.42</v>
      </c>
      <c r="F104" s="11">
        <v>78.32</v>
      </c>
      <c r="G104" s="13">
        <v>11930</v>
      </c>
      <c r="H104" s="14">
        <f>G104*1.18</f>
        <v>14077.4</v>
      </c>
    </row>
    <row r="105" spans="1:8" ht="12.75" customHeight="1">
      <c r="A105" s="10" t="s">
        <v>146</v>
      </c>
      <c r="B105" s="11" t="s">
        <v>147</v>
      </c>
      <c r="C105" s="12" t="s">
        <v>16</v>
      </c>
      <c r="D105" s="11">
        <v>0.24</v>
      </c>
      <c r="E105" s="11">
        <v>0.6</v>
      </c>
      <c r="F105" s="11">
        <v>12.94</v>
      </c>
      <c r="G105" s="13">
        <v>2896</v>
      </c>
      <c r="H105" s="14">
        <f>G105*1.18</f>
        <v>3417.2799999999997</v>
      </c>
    </row>
    <row r="106" spans="1:8" ht="12.75" customHeight="1">
      <c r="A106" s="10" t="s">
        <v>148</v>
      </c>
      <c r="B106" s="11" t="s">
        <v>147</v>
      </c>
      <c r="C106" s="12" t="s">
        <v>16</v>
      </c>
      <c r="D106" s="11">
        <v>0.24</v>
      </c>
      <c r="E106" s="11">
        <v>0.6</v>
      </c>
      <c r="F106" s="11">
        <v>15.34</v>
      </c>
      <c r="G106" s="13">
        <v>2896</v>
      </c>
      <c r="H106" s="14">
        <f>G106*1.18</f>
        <v>3417.2799999999997</v>
      </c>
    </row>
    <row r="107" spans="1:8" ht="12.75" customHeight="1">
      <c r="A107" s="10" t="s">
        <v>149</v>
      </c>
      <c r="B107" s="11" t="s">
        <v>147</v>
      </c>
      <c r="C107" s="12" t="s">
        <v>16</v>
      </c>
      <c r="D107" s="11">
        <v>0.24</v>
      </c>
      <c r="E107" s="11">
        <v>0.6</v>
      </c>
      <c r="F107" s="11">
        <v>15.88</v>
      </c>
      <c r="G107" s="13">
        <v>3072</v>
      </c>
      <c r="H107" s="14">
        <f>G107*1.18</f>
        <v>3624.96</v>
      </c>
    </row>
    <row r="108" spans="1:8" ht="12.75" customHeight="1">
      <c r="A108" s="10" t="s">
        <v>150</v>
      </c>
      <c r="B108" s="11" t="s">
        <v>147</v>
      </c>
      <c r="C108" s="12" t="s">
        <v>16</v>
      </c>
      <c r="D108" s="11">
        <v>0.24</v>
      </c>
      <c r="E108" s="11">
        <v>0.6</v>
      </c>
      <c r="F108" s="11">
        <v>18.28</v>
      </c>
      <c r="G108" s="13">
        <v>3072</v>
      </c>
      <c r="H108" s="14">
        <f aca="true" t="shared" si="3" ref="H108:H120">G108*1.18</f>
        <v>3624.96</v>
      </c>
    </row>
    <row r="109" spans="1:8" ht="12.75" customHeight="1">
      <c r="A109" s="10" t="s">
        <v>151</v>
      </c>
      <c r="B109" s="11" t="s">
        <v>152</v>
      </c>
      <c r="C109" s="12" t="s">
        <v>16</v>
      </c>
      <c r="D109" s="11">
        <v>1.61</v>
      </c>
      <c r="E109" s="11">
        <v>4.04</v>
      </c>
      <c r="F109" s="11">
        <v>53.45</v>
      </c>
      <c r="G109" s="13">
        <v>15335</v>
      </c>
      <c r="H109" s="14">
        <f t="shared" si="3"/>
        <v>18095.3</v>
      </c>
    </row>
    <row r="110" spans="1:8" ht="12.75" customHeight="1">
      <c r="A110" s="10" t="s">
        <v>153</v>
      </c>
      <c r="B110" s="11" t="s">
        <v>152</v>
      </c>
      <c r="C110" s="12" t="s">
        <v>16</v>
      </c>
      <c r="D110" s="11">
        <v>1.61</v>
      </c>
      <c r="E110" s="11">
        <v>4.04</v>
      </c>
      <c r="F110" s="11">
        <v>62.85</v>
      </c>
      <c r="G110" s="13">
        <v>15335</v>
      </c>
      <c r="H110" s="14">
        <f t="shared" si="3"/>
        <v>18095.3</v>
      </c>
    </row>
    <row r="111" spans="1:8" ht="12.75" customHeight="1">
      <c r="A111" s="10" t="s">
        <v>154</v>
      </c>
      <c r="B111" s="11" t="s">
        <v>152</v>
      </c>
      <c r="C111" s="12" t="s">
        <v>16</v>
      </c>
      <c r="D111" s="11">
        <v>1.61</v>
      </c>
      <c r="E111" s="11">
        <v>4.04</v>
      </c>
      <c r="F111" s="11">
        <v>71.6</v>
      </c>
      <c r="G111" s="13">
        <v>16310</v>
      </c>
      <c r="H111" s="14">
        <f t="shared" si="3"/>
        <v>19245.8</v>
      </c>
    </row>
    <row r="112" spans="1:8" ht="12.75" customHeight="1">
      <c r="A112" s="10" t="s">
        <v>155</v>
      </c>
      <c r="B112" s="11" t="s">
        <v>152</v>
      </c>
      <c r="C112" s="12" t="s">
        <v>16</v>
      </c>
      <c r="D112" s="11">
        <v>1.61</v>
      </c>
      <c r="E112" s="11">
        <v>4.04</v>
      </c>
      <c r="F112" s="11">
        <v>81</v>
      </c>
      <c r="G112" s="13">
        <v>16310</v>
      </c>
      <c r="H112" s="14">
        <f t="shared" si="3"/>
        <v>19245.8</v>
      </c>
    </row>
    <row r="113" spans="1:8" ht="12.75" customHeight="1">
      <c r="A113" s="10" t="s">
        <v>156</v>
      </c>
      <c r="B113" s="11" t="s">
        <v>157</v>
      </c>
      <c r="C113" s="12" t="s">
        <v>16</v>
      </c>
      <c r="D113" s="11">
        <v>0.4</v>
      </c>
      <c r="E113" s="11">
        <v>1</v>
      </c>
      <c r="F113" s="11">
        <v>17.08</v>
      </c>
      <c r="G113" s="13">
        <v>4464</v>
      </c>
      <c r="H113" s="14">
        <f t="shared" si="3"/>
        <v>5267.5199999999995</v>
      </c>
    </row>
    <row r="114" spans="1:8" ht="12.75" customHeight="1">
      <c r="A114" s="10" t="s">
        <v>158</v>
      </c>
      <c r="B114" s="11" t="s">
        <v>157</v>
      </c>
      <c r="C114" s="12" t="s">
        <v>16</v>
      </c>
      <c r="D114" s="11">
        <v>0.4</v>
      </c>
      <c r="E114" s="11">
        <v>1</v>
      </c>
      <c r="F114" s="11">
        <v>19.48</v>
      </c>
      <c r="G114" s="13">
        <v>4464</v>
      </c>
      <c r="H114" s="14">
        <f t="shared" si="3"/>
        <v>5267.5199999999995</v>
      </c>
    </row>
    <row r="115" spans="1:8" ht="12.75" customHeight="1">
      <c r="A115" s="10" t="s">
        <v>159</v>
      </c>
      <c r="B115" s="11" t="s">
        <v>157</v>
      </c>
      <c r="C115" s="12" t="s">
        <v>16</v>
      </c>
      <c r="D115" s="11">
        <v>0.4</v>
      </c>
      <c r="E115" s="11">
        <v>1</v>
      </c>
      <c r="F115" s="11">
        <v>20.02</v>
      </c>
      <c r="G115" s="13">
        <v>4640</v>
      </c>
      <c r="H115" s="14">
        <f t="shared" si="3"/>
        <v>5475.2</v>
      </c>
    </row>
    <row r="116" spans="1:8" ht="12.75" customHeight="1">
      <c r="A116" s="10" t="s">
        <v>160</v>
      </c>
      <c r="B116" s="11" t="s">
        <v>157</v>
      </c>
      <c r="C116" s="12" t="s">
        <v>16</v>
      </c>
      <c r="D116" s="11">
        <v>0.4</v>
      </c>
      <c r="E116" s="11">
        <v>1</v>
      </c>
      <c r="F116" s="11">
        <v>22.42</v>
      </c>
      <c r="G116" s="13">
        <v>4640</v>
      </c>
      <c r="H116" s="14">
        <f t="shared" si="3"/>
        <v>5475.2</v>
      </c>
    </row>
    <row r="117" spans="1:8" ht="12.75" customHeight="1">
      <c r="A117" s="17" t="s">
        <v>161</v>
      </c>
      <c r="B117" s="11" t="s">
        <v>162</v>
      </c>
      <c r="C117" s="12" t="s">
        <v>16</v>
      </c>
      <c r="D117" s="11">
        <v>1.03</v>
      </c>
      <c r="E117" s="11">
        <v>2.57</v>
      </c>
      <c r="F117" s="11">
        <v>45.36</v>
      </c>
      <c r="G117" s="13">
        <v>10465</v>
      </c>
      <c r="H117" s="14">
        <f t="shared" si="3"/>
        <v>12348.699999999999</v>
      </c>
    </row>
    <row r="118" spans="1:8" ht="12.75" customHeight="1">
      <c r="A118" s="17" t="s">
        <v>163</v>
      </c>
      <c r="B118" s="11" t="s">
        <v>162</v>
      </c>
      <c r="C118" s="12" t="s">
        <v>16</v>
      </c>
      <c r="D118" s="11">
        <v>1.03</v>
      </c>
      <c r="E118" s="11">
        <v>2.57</v>
      </c>
      <c r="F118" s="11">
        <v>52.4</v>
      </c>
      <c r="G118" s="13">
        <v>10465</v>
      </c>
      <c r="H118" s="14">
        <f t="shared" si="3"/>
        <v>12348.699999999999</v>
      </c>
    </row>
    <row r="119" spans="1:8" ht="12.75" customHeight="1">
      <c r="A119" s="17" t="s">
        <v>164</v>
      </c>
      <c r="B119" s="11" t="s">
        <v>165</v>
      </c>
      <c r="C119" s="12" t="s">
        <v>16</v>
      </c>
      <c r="D119" s="11">
        <v>0.25</v>
      </c>
      <c r="E119" s="11">
        <v>0.64</v>
      </c>
      <c r="F119" s="11">
        <v>10.64</v>
      </c>
      <c r="G119" s="13">
        <v>2859</v>
      </c>
      <c r="H119" s="14">
        <f t="shared" si="3"/>
        <v>3373.62</v>
      </c>
    </row>
    <row r="120" spans="1:8" ht="12.75" customHeight="1">
      <c r="A120" s="17" t="s">
        <v>166</v>
      </c>
      <c r="B120" s="11" t="s">
        <v>165</v>
      </c>
      <c r="C120" s="12" t="s">
        <v>16</v>
      </c>
      <c r="D120" s="11">
        <v>0.25</v>
      </c>
      <c r="E120" s="11">
        <v>0.64</v>
      </c>
      <c r="F120" s="11">
        <v>13.34</v>
      </c>
      <c r="G120" s="13">
        <v>2859</v>
      </c>
      <c r="H120" s="14">
        <f t="shared" si="3"/>
        <v>3373.62</v>
      </c>
    </row>
    <row r="121" spans="1:8" ht="12.75" customHeight="1">
      <c r="A121" s="17" t="s">
        <v>167</v>
      </c>
      <c r="B121" s="11" t="s">
        <v>168</v>
      </c>
      <c r="C121" s="12" t="s">
        <v>16</v>
      </c>
      <c r="D121" s="11">
        <v>1.18</v>
      </c>
      <c r="E121" s="11">
        <v>2.94</v>
      </c>
      <c r="F121" s="11">
        <v>81.03</v>
      </c>
      <c r="G121" s="13">
        <v>13496</v>
      </c>
      <c r="H121" s="14">
        <f>G121*1.18</f>
        <v>15925.279999999999</v>
      </c>
    </row>
    <row r="122" spans="1:8" ht="12.75" customHeight="1">
      <c r="A122" s="17" t="s">
        <v>169</v>
      </c>
      <c r="B122" s="11" t="s">
        <v>168</v>
      </c>
      <c r="C122" s="12" t="s">
        <v>16</v>
      </c>
      <c r="D122" s="11">
        <v>1.18</v>
      </c>
      <c r="E122" s="11">
        <v>2.94</v>
      </c>
      <c r="F122" s="11">
        <v>88.07</v>
      </c>
      <c r="G122" s="13">
        <v>13496</v>
      </c>
      <c r="H122" s="14">
        <f aca="true" t="shared" si="4" ref="H122:H136">G122*1.18</f>
        <v>15925.279999999999</v>
      </c>
    </row>
    <row r="123" spans="1:8" ht="12.75" customHeight="1">
      <c r="A123" s="17" t="s">
        <v>170</v>
      </c>
      <c r="B123" s="11" t="s">
        <v>168</v>
      </c>
      <c r="C123" s="12" t="s">
        <v>16</v>
      </c>
      <c r="D123" s="11">
        <v>1.18</v>
      </c>
      <c r="E123" s="11">
        <v>2.94</v>
      </c>
      <c r="F123" s="11">
        <v>104.43</v>
      </c>
      <c r="G123" s="13">
        <v>14753</v>
      </c>
      <c r="H123" s="14">
        <f t="shared" si="4"/>
        <v>17408.54</v>
      </c>
    </row>
    <row r="124" spans="1:8" ht="12.75" customHeight="1">
      <c r="A124" s="17" t="s">
        <v>171</v>
      </c>
      <c r="B124" s="11" t="s">
        <v>168</v>
      </c>
      <c r="C124" s="12" t="s">
        <v>16</v>
      </c>
      <c r="D124" s="11">
        <v>1.18</v>
      </c>
      <c r="E124" s="11">
        <v>2.94</v>
      </c>
      <c r="F124" s="11">
        <v>111.47</v>
      </c>
      <c r="G124" s="13">
        <v>14753</v>
      </c>
      <c r="H124" s="14">
        <f t="shared" si="4"/>
        <v>17408.54</v>
      </c>
    </row>
    <row r="125" spans="1:8" ht="12.75" customHeight="1">
      <c r="A125" s="17" t="s">
        <v>172</v>
      </c>
      <c r="B125" s="11" t="s">
        <v>173</v>
      </c>
      <c r="C125" s="12" t="s">
        <v>16</v>
      </c>
      <c r="D125" s="11">
        <v>0.29</v>
      </c>
      <c r="E125" s="11">
        <v>0.73</v>
      </c>
      <c r="F125" s="11">
        <v>18.51</v>
      </c>
      <c r="G125" s="13">
        <v>3659</v>
      </c>
      <c r="H125" s="14">
        <f t="shared" si="4"/>
        <v>4317.62</v>
      </c>
    </row>
    <row r="126" spans="1:8" ht="12.75" customHeight="1">
      <c r="A126" s="17" t="s">
        <v>174</v>
      </c>
      <c r="B126" s="11" t="s">
        <v>173</v>
      </c>
      <c r="C126" s="12" t="s">
        <v>16</v>
      </c>
      <c r="D126" s="11">
        <v>0.29</v>
      </c>
      <c r="E126" s="11">
        <v>0.73</v>
      </c>
      <c r="F126" s="11">
        <v>21.21</v>
      </c>
      <c r="G126" s="13">
        <v>3659</v>
      </c>
      <c r="H126" s="14">
        <f t="shared" si="4"/>
        <v>4317.62</v>
      </c>
    </row>
    <row r="127" spans="1:8" ht="12.75" customHeight="1">
      <c r="A127" s="17" t="s">
        <v>175</v>
      </c>
      <c r="B127" s="11" t="s">
        <v>173</v>
      </c>
      <c r="C127" s="12" t="s">
        <v>16</v>
      </c>
      <c r="D127" s="11">
        <v>0.29</v>
      </c>
      <c r="E127" s="11">
        <v>0.73</v>
      </c>
      <c r="F127" s="11">
        <v>23.97</v>
      </c>
      <c r="G127" s="13">
        <v>3985</v>
      </c>
      <c r="H127" s="14">
        <f t="shared" si="4"/>
        <v>4702.3</v>
      </c>
    </row>
    <row r="128" spans="1:8" ht="12.75" customHeight="1">
      <c r="A128" s="17" t="s">
        <v>176</v>
      </c>
      <c r="B128" s="11" t="s">
        <v>173</v>
      </c>
      <c r="C128" s="12" t="s">
        <v>16</v>
      </c>
      <c r="D128" s="11">
        <v>0.29</v>
      </c>
      <c r="E128" s="11">
        <v>0.73</v>
      </c>
      <c r="F128" s="11">
        <v>26.67</v>
      </c>
      <c r="G128" s="13">
        <v>3985</v>
      </c>
      <c r="H128" s="14">
        <f t="shared" si="4"/>
        <v>4702.3</v>
      </c>
    </row>
    <row r="129" spans="1:8" ht="12.75" customHeight="1">
      <c r="A129" s="17" t="s">
        <v>177</v>
      </c>
      <c r="B129" s="11" t="s">
        <v>178</v>
      </c>
      <c r="C129" s="12" t="s">
        <v>16</v>
      </c>
      <c r="D129" s="11">
        <v>1.84</v>
      </c>
      <c r="E129" s="11">
        <v>4.6</v>
      </c>
      <c r="F129" s="11">
        <v>83.15</v>
      </c>
      <c r="G129" s="13">
        <v>18692</v>
      </c>
      <c r="H129" s="14">
        <f t="shared" si="4"/>
        <v>22056.559999999998</v>
      </c>
    </row>
    <row r="130" spans="1:8" ht="12.75" customHeight="1">
      <c r="A130" s="17" t="s">
        <v>179</v>
      </c>
      <c r="B130" s="11" t="s">
        <v>178</v>
      </c>
      <c r="C130" s="12" t="s">
        <v>16</v>
      </c>
      <c r="D130" s="11">
        <v>1.84</v>
      </c>
      <c r="E130" s="11">
        <v>4.6</v>
      </c>
      <c r="F130" s="11">
        <v>93.55</v>
      </c>
      <c r="G130" s="13">
        <v>18692</v>
      </c>
      <c r="H130" s="14">
        <f t="shared" si="4"/>
        <v>22056.559999999998</v>
      </c>
    </row>
    <row r="131" spans="1:8" ht="12.75" customHeight="1">
      <c r="A131" s="17" t="s">
        <v>180</v>
      </c>
      <c r="B131" s="11" t="s">
        <v>178</v>
      </c>
      <c r="C131" s="12" t="s">
        <v>16</v>
      </c>
      <c r="D131" s="11">
        <v>1.84</v>
      </c>
      <c r="E131" s="11">
        <v>4.6</v>
      </c>
      <c r="F131" s="11">
        <v>106.55</v>
      </c>
      <c r="G131" s="13">
        <v>19950</v>
      </c>
      <c r="H131" s="14">
        <f t="shared" si="4"/>
        <v>23541</v>
      </c>
    </row>
    <row r="132" spans="1:8" ht="12.75" customHeight="1">
      <c r="A132" s="17" t="s">
        <v>181</v>
      </c>
      <c r="B132" s="11" t="s">
        <v>178</v>
      </c>
      <c r="C132" s="12" t="s">
        <v>16</v>
      </c>
      <c r="D132" s="11">
        <v>1.84</v>
      </c>
      <c r="E132" s="11">
        <v>4.6</v>
      </c>
      <c r="F132" s="11">
        <v>116.95</v>
      </c>
      <c r="G132" s="13">
        <v>19950</v>
      </c>
      <c r="H132" s="14">
        <f t="shared" si="4"/>
        <v>23541</v>
      </c>
    </row>
    <row r="133" spans="1:8" ht="12.75" customHeight="1">
      <c r="A133" s="17" t="s">
        <v>182</v>
      </c>
      <c r="B133" s="11" t="s">
        <v>183</v>
      </c>
      <c r="C133" s="12" t="s">
        <v>16</v>
      </c>
      <c r="D133" s="11">
        <v>0.46</v>
      </c>
      <c r="E133" s="11">
        <v>1.14</v>
      </c>
      <c r="F133" s="11">
        <v>19.33</v>
      </c>
      <c r="G133" s="13">
        <v>5111</v>
      </c>
      <c r="H133" s="14">
        <f t="shared" si="4"/>
        <v>6030.98</v>
      </c>
    </row>
    <row r="134" spans="1:8" ht="12.75" customHeight="1">
      <c r="A134" s="17" t="s">
        <v>184</v>
      </c>
      <c r="B134" s="11" t="s">
        <v>183</v>
      </c>
      <c r="C134" s="12" t="s">
        <v>16</v>
      </c>
      <c r="D134" s="11">
        <v>0.46</v>
      </c>
      <c r="E134" s="11">
        <v>1.14</v>
      </c>
      <c r="F134" s="11">
        <v>22.03</v>
      </c>
      <c r="G134" s="13">
        <v>5111</v>
      </c>
      <c r="H134" s="14">
        <f t="shared" si="4"/>
        <v>6030.98</v>
      </c>
    </row>
    <row r="135" spans="1:8" ht="12.75" customHeight="1">
      <c r="A135" s="17" t="s">
        <v>185</v>
      </c>
      <c r="B135" s="11" t="s">
        <v>183</v>
      </c>
      <c r="C135" s="12" t="s">
        <v>16</v>
      </c>
      <c r="D135" s="11">
        <v>0.46</v>
      </c>
      <c r="E135" s="11">
        <v>1.14</v>
      </c>
      <c r="F135" s="11">
        <v>24.79</v>
      </c>
      <c r="G135" s="13">
        <v>5437</v>
      </c>
      <c r="H135" s="14">
        <f t="shared" si="4"/>
        <v>6415.66</v>
      </c>
    </row>
    <row r="136" spans="1:8" ht="12.75" customHeight="1">
      <c r="A136" s="17" t="s">
        <v>186</v>
      </c>
      <c r="B136" s="11" t="s">
        <v>183</v>
      </c>
      <c r="C136" s="12" t="s">
        <v>16</v>
      </c>
      <c r="D136" s="11">
        <v>0.46</v>
      </c>
      <c r="E136" s="11">
        <v>1.14</v>
      </c>
      <c r="F136" s="11">
        <v>27.49</v>
      </c>
      <c r="G136" s="13">
        <v>5437</v>
      </c>
      <c r="H136" s="14">
        <f t="shared" si="4"/>
        <v>6415.66</v>
      </c>
    </row>
    <row r="137" spans="1:8" ht="12.75" customHeight="1">
      <c r="A137" s="10" t="s">
        <v>187</v>
      </c>
      <c r="B137" s="11" t="s">
        <v>188</v>
      </c>
      <c r="C137" s="12" t="s">
        <v>16</v>
      </c>
      <c r="D137" s="11">
        <v>1.33</v>
      </c>
      <c r="E137" s="11">
        <v>3.33</v>
      </c>
      <c r="F137" s="11">
        <v>69.86</v>
      </c>
      <c r="G137" s="13">
        <v>14090</v>
      </c>
      <c r="H137" s="14">
        <f>G137*1.18</f>
        <v>16626.2</v>
      </c>
    </row>
    <row r="138" spans="1:8" ht="12.75" customHeight="1">
      <c r="A138" s="10" t="s">
        <v>189</v>
      </c>
      <c r="B138" s="11" t="s">
        <v>188</v>
      </c>
      <c r="C138" s="12" t="s">
        <v>16</v>
      </c>
      <c r="D138" s="11">
        <v>1.33</v>
      </c>
      <c r="E138" s="11">
        <v>3.33</v>
      </c>
      <c r="F138" s="11">
        <v>78.4</v>
      </c>
      <c r="G138" s="13">
        <v>14090</v>
      </c>
      <c r="H138" s="14">
        <f aca="true" t="shared" si="5" ref="H138:H155">G138*1.18</f>
        <v>16626.2</v>
      </c>
    </row>
    <row r="139" spans="1:8" ht="12.75" customHeight="1">
      <c r="A139" s="10" t="s">
        <v>190</v>
      </c>
      <c r="B139" s="11" t="s">
        <v>191</v>
      </c>
      <c r="C139" s="12" t="s">
        <v>16</v>
      </c>
      <c r="D139" s="11">
        <v>0.33</v>
      </c>
      <c r="E139" s="11">
        <v>0.82</v>
      </c>
      <c r="F139" s="11">
        <v>16.96</v>
      </c>
      <c r="G139" s="13">
        <v>3915</v>
      </c>
      <c r="H139" s="14">
        <f t="shared" si="5"/>
        <v>4619.7</v>
      </c>
    </row>
    <row r="140" spans="1:8" ht="12.75" customHeight="1">
      <c r="A140" s="10" t="s">
        <v>192</v>
      </c>
      <c r="B140" s="11" t="s">
        <v>191</v>
      </c>
      <c r="C140" s="12" t="s">
        <v>16</v>
      </c>
      <c r="D140" s="11">
        <v>0.33</v>
      </c>
      <c r="E140" s="11">
        <v>0.82</v>
      </c>
      <c r="F140" s="11">
        <v>19.96</v>
      </c>
      <c r="G140" s="13">
        <v>3915</v>
      </c>
      <c r="H140" s="14">
        <f t="shared" si="5"/>
        <v>4619.7</v>
      </c>
    </row>
    <row r="141" spans="1:8" ht="12.75" customHeight="1">
      <c r="A141" s="10" t="s">
        <v>193</v>
      </c>
      <c r="B141" s="11" t="s">
        <v>194</v>
      </c>
      <c r="C141" s="12" t="s">
        <v>16</v>
      </c>
      <c r="D141" s="11">
        <v>1.5</v>
      </c>
      <c r="E141" s="11">
        <v>3.74</v>
      </c>
      <c r="F141" s="11">
        <v>88.35</v>
      </c>
      <c r="G141" s="13">
        <v>16183</v>
      </c>
      <c r="H141" s="14">
        <f t="shared" si="5"/>
        <v>19095.94</v>
      </c>
    </row>
    <row r="142" spans="1:8" ht="12.75" customHeight="1">
      <c r="A142" s="10" t="s">
        <v>195</v>
      </c>
      <c r="B142" s="11" t="s">
        <v>194</v>
      </c>
      <c r="C142" s="12" t="s">
        <v>16</v>
      </c>
      <c r="D142" s="11">
        <v>1.5</v>
      </c>
      <c r="E142" s="11">
        <v>3.74</v>
      </c>
      <c r="F142" s="11">
        <v>93.85</v>
      </c>
      <c r="G142" s="13">
        <v>16183</v>
      </c>
      <c r="H142" s="14">
        <f t="shared" si="5"/>
        <v>19095.94</v>
      </c>
    </row>
    <row r="143" spans="1:8" ht="12.75" customHeight="1">
      <c r="A143" s="10" t="s">
        <v>196</v>
      </c>
      <c r="B143" s="11" t="s">
        <v>194</v>
      </c>
      <c r="C143" s="12" t="s">
        <v>16</v>
      </c>
      <c r="D143" s="11">
        <v>1.5</v>
      </c>
      <c r="E143" s="11">
        <v>3.74</v>
      </c>
      <c r="F143" s="11">
        <v>122.85</v>
      </c>
      <c r="G143" s="13">
        <v>17740</v>
      </c>
      <c r="H143" s="14">
        <f t="shared" si="5"/>
        <v>20933.199999999997</v>
      </c>
    </row>
    <row r="144" spans="1:8" ht="12.75" customHeight="1">
      <c r="A144" s="10" t="s">
        <v>197</v>
      </c>
      <c r="B144" s="11" t="s">
        <v>198</v>
      </c>
      <c r="C144" s="12" t="s">
        <v>16</v>
      </c>
      <c r="D144" s="11">
        <v>0.37</v>
      </c>
      <c r="E144" s="11">
        <v>0.93</v>
      </c>
      <c r="F144" s="11">
        <v>21.08</v>
      </c>
      <c r="G144" s="13">
        <v>4491</v>
      </c>
      <c r="H144" s="14">
        <f t="shared" si="5"/>
        <v>5299.38</v>
      </c>
    </row>
    <row r="145" spans="1:8" ht="12.75" customHeight="1">
      <c r="A145" s="10" t="s">
        <v>199</v>
      </c>
      <c r="B145" s="11" t="s">
        <v>198</v>
      </c>
      <c r="C145" s="12" t="s">
        <v>16</v>
      </c>
      <c r="D145" s="11">
        <v>0.37</v>
      </c>
      <c r="E145" s="11">
        <v>0.93</v>
      </c>
      <c r="F145" s="11">
        <v>24.08</v>
      </c>
      <c r="G145" s="13">
        <v>4491</v>
      </c>
      <c r="H145" s="14">
        <f t="shared" si="5"/>
        <v>5299.38</v>
      </c>
    </row>
    <row r="146" spans="1:8" ht="12.75" customHeight="1">
      <c r="A146" s="10" t="s">
        <v>200</v>
      </c>
      <c r="B146" s="11" t="s">
        <v>198</v>
      </c>
      <c r="C146" s="12" t="s">
        <v>16</v>
      </c>
      <c r="D146" s="11">
        <v>0.37</v>
      </c>
      <c r="E146" s="11">
        <v>0.93</v>
      </c>
      <c r="F146" s="11">
        <v>26.95</v>
      </c>
      <c r="G146" s="13">
        <v>4841</v>
      </c>
      <c r="H146" s="14">
        <f t="shared" si="5"/>
        <v>5712.38</v>
      </c>
    </row>
    <row r="147" spans="1:8" ht="12.75" customHeight="1">
      <c r="A147" s="10" t="s">
        <v>201</v>
      </c>
      <c r="B147" s="11" t="s">
        <v>198</v>
      </c>
      <c r="C147" s="12" t="s">
        <v>16</v>
      </c>
      <c r="D147" s="11">
        <v>0.37</v>
      </c>
      <c r="E147" s="11">
        <v>0.93</v>
      </c>
      <c r="F147" s="11">
        <v>29.95</v>
      </c>
      <c r="G147" s="13">
        <v>4841</v>
      </c>
      <c r="H147" s="14">
        <f t="shared" si="5"/>
        <v>5712.38</v>
      </c>
    </row>
    <row r="148" spans="1:8" ht="12.75" customHeight="1">
      <c r="A148" s="10" t="s">
        <v>202</v>
      </c>
      <c r="B148" s="11" t="s">
        <v>203</v>
      </c>
      <c r="C148" s="12" t="s">
        <v>16</v>
      </c>
      <c r="D148" s="11">
        <v>2.08</v>
      </c>
      <c r="E148" s="11">
        <v>5.2</v>
      </c>
      <c r="F148" s="11">
        <v>119.25</v>
      </c>
      <c r="G148" s="13">
        <v>22495</v>
      </c>
      <c r="H148" s="14">
        <f t="shared" si="5"/>
        <v>26544.1</v>
      </c>
    </row>
    <row r="149" spans="1:8" ht="12.75" customHeight="1">
      <c r="A149" s="10" t="s">
        <v>204</v>
      </c>
      <c r="B149" s="11" t="s">
        <v>203</v>
      </c>
      <c r="C149" s="12" t="s">
        <v>16</v>
      </c>
      <c r="D149" s="11">
        <v>2.08</v>
      </c>
      <c r="E149" s="11">
        <v>5.2</v>
      </c>
      <c r="F149" s="11">
        <v>131.15</v>
      </c>
      <c r="G149" s="13">
        <v>22495</v>
      </c>
      <c r="H149" s="14">
        <f t="shared" si="5"/>
        <v>26544.1</v>
      </c>
    </row>
    <row r="150" spans="1:8" ht="12.75" customHeight="1">
      <c r="A150" s="10" t="s">
        <v>205</v>
      </c>
      <c r="B150" s="11" t="s">
        <v>203</v>
      </c>
      <c r="C150" s="12" t="s">
        <v>16</v>
      </c>
      <c r="D150" s="11">
        <v>2.08</v>
      </c>
      <c r="E150" s="11">
        <v>5.2</v>
      </c>
      <c r="F150" s="11">
        <v>157.95</v>
      </c>
      <c r="G150" s="13">
        <v>24575</v>
      </c>
      <c r="H150" s="14">
        <f t="shared" si="5"/>
        <v>28998.5</v>
      </c>
    </row>
    <row r="151" spans="1:8" ht="12.75" customHeight="1">
      <c r="A151" s="10" t="s">
        <v>206</v>
      </c>
      <c r="B151" s="11" t="s">
        <v>203</v>
      </c>
      <c r="C151" s="12" t="s">
        <v>16</v>
      </c>
      <c r="D151" s="11">
        <v>2.08</v>
      </c>
      <c r="E151" s="11">
        <v>5.2</v>
      </c>
      <c r="F151" s="11">
        <v>169.85</v>
      </c>
      <c r="G151" s="13">
        <v>24575</v>
      </c>
      <c r="H151" s="14">
        <f t="shared" si="5"/>
        <v>28998.5</v>
      </c>
    </row>
    <row r="152" spans="1:8" ht="12.75" customHeight="1">
      <c r="A152" s="10" t="s">
        <v>207</v>
      </c>
      <c r="B152" s="11" t="s">
        <v>208</v>
      </c>
      <c r="C152" s="12" t="s">
        <v>16</v>
      </c>
      <c r="D152" s="11">
        <v>0.51</v>
      </c>
      <c r="E152" s="11">
        <v>1.29</v>
      </c>
      <c r="F152" s="11">
        <v>26.95</v>
      </c>
      <c r="G152" s="13">
        <v>6190</v>
      </c>
      <c r="H152" s="14">
        <f t="shared" si="5"/>
        <v>7304.2</v>
      </c>
    </row>
    <row r="153" spans="1:8" ht="12.75" customHeight="1">
      <c r="A153" s="10" t="s">
        <v>209</v>
      </c>
      <c r="B153" s="11" t="s">
        <v>208</v>
      </c>
      <c r="C153" s="12" t="s">
        <v>16</v>
      </c>
      <c r="D153" s="11">
        <v>0.51</v>
      </c>
      <c r="E153" s="11">
        <v>1.29</v>
      </c>
      <c r="F153" s="11">
        <v>29.95</v>
      </c>
      <c r="G153" s="13">
        <v>6190</v>
      </c>
      <c r="H153" s="14">
        <f t="shared" si="5"/>
        <v>7304.2</v>
      </c>
    </row>
    <row r="154" spans="1:8" ht="12.75" customHeight="1">
      <c r="A154" s="10" t="s">
        <v>210</v>
      </c>
      <c r="B154" s="11" t="s">
        <v>208</v>
      </c>
      <c r="C154" s="12" t="s">
        <v>16</v>
      </c>
      <c r="D154" s="11">
        <v>0.51</v>
      </c>
      <c r="E154" s="11">
        <v>1.29</v>
      </c>
      <c r="F154" s="11">
        <v>35.96</v>
      </c>
      <c r="G154" s="13">
        <v>6745</v>
      </c>
      <c r="H154" s="14">
        <f t="shared" si="5"/>
        <v>7959.099999999999</v>
      </c>
    </row>
    <row r="155" spans="1:8" ht="12.75" customHeight="1">
      <c r="A155" s="10" t="s">
        <v>211</v>
      </c>
      <c r="B155" s="11" t="s">
        <v>208</v>
      </c>
      <c r="C155" s="12" t="s">
        <v>16</v>
      </c>
      <c r="D155" s="11">
        <v>0.51</v>
      </c>
      <c r="E155" s="11">
        <v>1.29</v>
      </c>
      <c r="F155" s="11">
        <v>38.96</v>
      </c>
      <c r="G155" s="13">
        <v>6745</v>
      </c>
      <c r="H155" s="14">
        <f t="shared" si="5"/>
        <v>7959.099999999999</v>
      </c>
    </row>
    <row r="156" spans="1:8" ht="12.75" customHeight="1">
      <c r="A156" s="17" t="s">
        <v>212</v>
      </c>
      <c r="B156" s="11" t="s">
        <v>213</v>
      </c>
      <c r="C156" s="12" t="s">
        <v>16</v>
      </c>
      <c r="D156" s="11">
        <v>2.02</v>
      </c>
      <c r="E156" s="11">
        <v>5.05</v>
      </c>
      <c r="F156" s="11">
        <v>84.7</v>
      </c>
      <c r="G156" s="13">
        <v>19984</v>
      </c>
      <c r="H156" s="14">
        <f>G156*1.18</f>
        <v>23581.12</v>
      </c>
    </row>
    <row r="157" spans="1:8" ht="12.75" customHeight="1">
      <c r="A157" s="17" t="s">
        <v>214</v>
      </c>
      <c r="B157" s="11" t="s">
        <v>213</v>
      </c>
      <c r="C157" s="12" t="s">
        <v>16</v>
      </c>
      <c r="D157" s="11">
        <v>2.02</v>
      </c>
      <c r="E157" s="11">
        <v>5.05</v>
      </c>
      <c r="F157" s="11">
        <v>92.7</v>
      </c>
      <c r="G157" s="13">
        <v>19984</v>
      </c>
      <c r="H157" s="14">
        <f aca="true" t="shared" si="6" ref="H157:H175">G157*1.18</f>
        <v>23581.12</v>
      </c>
    </row>
    <row r="158" spans="1:8" ht="12.75" customHeight="1">
      <c r="A158" s="17" t="s">
        <v>215</v>
      </c>
      <c r="B158" s="11" t="s">
        <v>213</v>
      </c>
      <c r="C158" s="12" t="s">
        <v>16</v>
      </c>
      <c r="D158" s="11">
        <v>2.02</v>
      </c>
      <c r="E158" s="11">
        <v>5.05</v>
      </c>
      <c r="F158" s="11">
        <v>151.84</v>
      </c>
      <c r="G158" s="13">
        <v>23590</v>
      </c>
      <c r="H158" s="14">
        <f t="shared" si="6"/>
        <v>27836.199999999997</v>
      </c>
    </row>
    <row r="159" spans="1:8" ht="12.75" customHeight="1">
      <c r="A159" s="17" t="s">
        <v>216</v>
      </c>
      <c r="B159" s="11" t="s">
        <v>213</v>
      </c>
      <c r="C159" s="12" t="s">
        <v>16</v>
      </c>
      <c r="D159" s="11">
        <v>2.02</v>
      </c>
      <c r="E159" s="11">
        <v>5.05</v>
      </c>
      <c r="F159" s="11">
        <v>159.84</v>
      </c>
      <c r="G159" s="13">
        <v>23590</v>
      </c>
      <c r="H159" s="14">
        <f t="shared" si="6"/>
        <v>27836.199999999997</v>
      </c>
    </row>
    <row r="160" spans="1:8" ht="12.75" customHeight="1">
      <c r="A160" s="17" t="s">
        <v>217</v>
      </c>
      <c r="B160" s="11" t="s">
        <v>218</v>
      </c>
      <c r="C160" s="12" t="s">
        <v>16</v>
      </c>
      <c r="D160" s="11">
        <v>0.5</v>
      </c>
      <c r="E160" s="11">
        <v>1.25</v>
      </c>
      <c r="F160" s="11">
        <v>19.4</v>
      </c>
      <c r="G160" s="13">
        <v>5705</v>
      </c>
      <c r="H160" s="14">
        <f t="shared" si="6"/>
        <v>6731.9</v>
      </c>
    </row>
    <row r="161" spans="1:8" ht="12.75" customHeight="1">
      <c r="A161" s="17" t="s">
        <v>219</v>
      </c>
      <c r="B161" s="11" t="s">
        <v>218</v>
      </c>
      <c r="C161" s="12" t="s">
        <v>16</v>
      </c>
      <c r="D161" s="11">
        <v>0.5</v>
      </c>
      <c r="E161" s="11">
        <v>1.25</v>
      </c>
      <c r="F161" s="11">
        <v>23.1</v>
      </c>
      <c r="G161" s="13">
        <v>5705</v>
      </c>
      <c r="H161" s="14">
        <f t="shared" si="6"/>
        <v>6731.9</v>
      </c>
    </row>
    <row r="162" spans="1:8" ht="12.75" customHeight="1">
      <c r="A162" s="17" t="s">
        <v>220</v>
      </c>
      <c r="B162" s="11" t="s">
        <v>218</v>
      </c>
      <c r="C162" s="12" t="s">
        <v>16</v>
      </c>
      <c r="D162" s="11">
        <v>0.5</v>
      </c>
      <c r="E162" s="11">
        <v>1.25</v>
      </c>
      <c r="F162" s="11">
        <v>33.02</v>
      </c>
      <c r="G162" s="13">
        <v>6318</v>
      </c>
      <c r="H162" s="14">
        <f t="shared" si="6"/>
        <v>7455.24</v>
      </c>
    </row>
    <row r="163" spans="1:8" ht="12.75" customHeight="1">
      <c r="A163" s="17" t="s">
        <v>221</v>
      </c>
      <c r="B163" s="11" t="s">
        <v>218</v>
      </c>
      <c r="C163" s="12" t="s">
        <v>16</v>
      </c>
      <c r="D163" s="11">
        <v>0.5</v>
      </c>
      <c r="E163" s="11">
        <v>1.25</v>
      </c>
      <c r="F163" s="11">
        <v>36.72</v>
      </c>
      <c r="G163" s="13">
        <v>6318</v>
      </c>
      <c r="H163" s="14">
        <f t="shared" si="6"/>
        <v>7455.24</v>
      </c>
    </row>
    <row r="164" spans="1:8" ht="12.75" customHeight="1">
      <c r="A164" s="17" t="s">
        <v>222</v>
      </c>
      <c r="B164" s="11" t="s">
        <v>223</v>
      </c>
      <c r="C164" s="12" t="s">
        <v>16</v>
      </c>
      <c r="D164" s="11">
        <v>2.53</v>
      </c>
      <c r="E164" s="11">
        <v>6.32</v>
      </c>
      <c r="F164" s="11">
        <v>156.39</v>
      </c>
      <c r="G164" s="13">
        <v>27623</v>
      </c>
      <c r="H164" s="14">
        <f t="shared" si="6"/>
        <v>32595.14</v>
      </c>
    </row>
    <row r="165" spans="1:8" ht="12.75" customHeight="1">
      <c r="A165" s="17" t="s">
        <v>224</v>
      </c>
      <c r="B165" s="11" t="s">
        <v>223</v>
      </c>
      <c r="C165" s="12" t="s">
        <v>16</v>
      </c>
      <c r="D165" s="11">
        <v>2.53</v>
      </c>
      <c r="E165" s="11">
        <v>6.32</v>
      </c>
      <c r="F165" s="11">
        <v>164.39</v>
      </c>
      <c r="G165" s="13">
        <v>27623</v>
      </c>
      <c r="H165" s="14">
        <f t="shared" si="6"/>
        <v>32595.14</v>
      </c>
    </row>
    <row r="166" spans="1:8" ht="12.75" customHeight="1">
      <c r="A166" s="17" t="s">
        <v>225</v>
      </c>
      <c r="B166" s="11" t="s">
        <v>226</v>
      </c>
      <c r="C166" s="12" t="s">
        <v>16</v>
      </c>
      <c r="D166" s="11">
        <v>0.63</v>
      </c>
      <c r="E166" s="11">
        <v>1.56</v>
      </c>
      <c r="F166" s="11">
        <v>33.84</v>
      </c>
      <c r="G166" s="13">
        <v>7440</v>
      </c>
      <c r="H166" s="14">
        <f t="shared" si="6"/>
        <v>8779.199999999999</v>
      </c>
    </row>
    <row r="167" spans="1:8" ht="12.75" customHeight="1">
      <c r="A167" s="17" t="s">
        <v>227</v>
      </c>
      <c r="B167" s="11" t="s">
        <v>226</v>
      </c>
      <c r="C167" s="12" t="s">
        <v>16</v>
      </c>
      <c r="D167" s="11">
        <v>0.63</v>
      </c>
      <c r="E167" s="11">
        <v>1.56</v>
      </c>
      <c r="F167" s="11">
        <v>37.54</v>
      </c>
      <c r="G167" s="13">
        <v>7440</v>
      </c>
      <c r="H167" s="14">
        <f t="shared" si="6"/>
        <v>8779.199999999999</v>
      </c>
    </row>
    <row r="168" spans="1:8" ht="12.75" customHeight="1">
      <c r="A168" s="17" t="s">
        <v>228</v>
      </c>
      <c r="B168" s="11" t="s">
        <v>229</v>
      </c>
      <c r="C168" s="12" t="s">
        <v>16</v>
      </c>
      <c r="D168" s="11">
        <v>3.03</v>
      </c>
      <c r="E168" s="11">
        <v>7.58</v>
      </c>
      <c r="F168" s="11">
        <v>199.6</v>
      </c>
      <c r="G168" s="13">
        <v>34001</v>
      </c>
      <c r="H168" s="14">
        <f t="shared" si="6"/>
        <v>40121.18</v>
      </c>
    </row>
    <row r="169" spans="1:8" ht="12.75" customHeight="1">
      <c r="A169" s="17" t="s">
        <v>230</v>
      </c>
      <c r="B169" s="11" t="s">
        <v>229</v>
      </c>
      <c r="C169" s="12" t="s">
        <v>16</v>
      </c>
      <c r="D169" s="11">
        <v>3.03</v>
      </c>
      <c r="E169" s="11">
        <v>7.58</v>
      </c>
      <c r="F169" s="11">
        <v>213.99</v>
      </c>
      <c r="G169" s="13">
        <v>34001</v>
      </c>
      <c r="H169" s="14">
        <f t="shared" si="6"/>
        <v>40121.18</v>
      </c>
    </row>
    <row r="170" spans="1:8" ht="12.75" customHeight="1">
      <c r="A170" s="17" t="s">
        <v>231</v>
      </c>
      <c r="B170" s="11" t="s">
        <v>229</v>
      </c>
      <c r="C170" s="12" t="s">
        <v>16</v>
      </c>
      <c r="D170" s="11">
        <v>3.03</v>
      </c>
      <c r="E170" s="11">
        <v>7.58</v>
      </c>
      <c r="F170" s="11">
        <v>241.89</v>
      </c>
      <c r="G170" s="13">
        <v>36275</v>
      </c>
      <c r="H170" s="14">
        <f t="shared" si="6"/>
        <v>42804.5</v>
      </c>
    </row>
    <row r="171" spans="1:8" ht="12.75" customHeight="1">
      <c r="A171" s="17" t="s">
        <v>232</v>
      </c>
      <c r="B171" s="11" t="s">
        <v>229</v>
      </c>
      <c r="C171" s="12" t="s">
        <v>16</v>
      </c>
      <c r="D171" s="11">
        <v>3.03</v>
      </c>
      <c r="E171" s="11">
        <v>7.58</v>
      </c>
      <c r="F171" s="11">
        <v>256.29</v>
      </c>
      <c r="G171" s="13">
        <v>36275</v>
      </c>
      <c r="H171" s="14">
        <f t="shared" si="6"/>
        <v>42804.5</v>
      </c>
    </row>
    <row r="172" spans="1:8" ht="12.75" customHeight="1">
      <c r="A172" s="17" t="s">
        <v>233</v>
      </c>
      <c r="B172" s="11" t="s">
        <v>234</v>
      </c>
      <c r="C172" s="12" t="s">
        <v>16</v>
      </c>
      <c r="D172" s="11">
        <v>0.75</v>
      </c>
      <c r="E172" s="11">
        <v>1.88</v>
      </c>
      <c r="F172" s="11">
        <v>44.32</v>
      </c>
      <c r="G172" s="13">
        <v>9056</v>
      </c>
      <c r="H172" s="14">
        <f t="shared" si="6"/>
        <v>10686.08</v>
      </c>
    </row>
    <row r="173" spans="1:8" ht="12.75" customHeight="1">
      <c r="A173" s="17" t="s">
        <v>235</v>
      </c>
      <c r="B173" s="11" t="s">
        <v>234</v>
      </c>
      <c r="C173" s="12" t="s">
        <v>16</v>
      </c>
      <c r="D173" s="11">
        <v>0.75</v>
      </c>
      <c r="E173" s="11">
        <v>1.88</v>
      </c>
      <c r="F173" s="11">
        <v>48.02</v>
      </c>
      <c r="G173" s="13">
        <v>9056</v>
      </c>
      <c r="H173" s="14">
        <f t="shared" si="6"/>
        <v>10686.08</v>
      </c>
    </row>
    <row r="174" spans="1:8" ht="12.75" customHeight="1">
      <c r="A174" s="17" t="s">
        <v>236</v>
      </c>
      <c r="B174" s="11" t="s">
        <v>234</v>
      </c>
      <c r="C174" s="12" t="s">
        <v>16</v>
      </c>
      <c r="D174" s="11">
        <v>0.75</v>
      </c>
      <c r="E174" s="11">
        <v>1.88</v>
      </c>
      <c r="F174" s="11">
        <v>54.19</v>
      </c>
      <c r="G174" s="13">
        <v>9645</v>
      </c>
      <c r="H174" s="14">
        <f t="shared" si="6"/>
        <v>11381.099999999999</v>
      </c>
    </row>
    <row r="175" spans="1:8" ht="12.75" customHeight="1">
      <c r="A175" s="17" t="s">
        <v>237</v>
      </c>
      <c r="B175" s="11" t="s">
        <v>234</v>
      </c>
      <c r="C175" s="12" t="s">
        <v>16</v>
      </c>
      <c r="D175" s="11">
        <v>0.75</v>
      </c>
      <c r="E175" s="11">
        <v>1.88</v>
      </c>
      <c r="F175" s="11">
        <v>57.89</v>
      </c>
      <c r="G175" s="13">
        <v>9645</v>
      </c>
      <c r="H175" s="14">
        <f t="shared" si="6"/>
        <v>11381.099999999999</v>
      </c>
    </row>
    <row r="176" spans="1:8" ht="15.75" customHeight="1">
      <c r="A176" s="21"/>
      <c r="B176" s="22" t="s">
        <v>238</v>
      </c>
      <c r="C176" s="23"/>
      <c r="D176" s="23"/>
      <c r="E176" s="23"/>
      <c r="F176" s="23"/>
      <c r="G176" s="24"/>
      <c r="H176" s="25"/>
    </row>
    <row r="177" spans="1:8" ht="12.75" customHeight="1">
      <c r="A177" s="26" t="s">
        <v>239</v>
      </c>
      <c r="B177" s="27" t="s">
        <v>240</v>
      </c>
      <c r="C177" s="28" t="s">
        <v>16</v>
      </c>
      <c r="D177" s="11">
        <v>0.7</v>
      </c>
      <c r="E177" s="27">
        <v>1.75</v>
      </c>
      <c r="F177" s="11">
        <v>49.7</v>
      </c>
      <c r="G177" s="29">
        <v>9536</v>
      </c>
      <c r="H177" s="14">
        <f>G177*1.18</f>
        <v>11252.48</v>
      </c>
    </row>
    <row r="178" spans="1:8" ht="12.75" customHeight="1">
      <c r="A178" s="26" t="s">
        <v>241</v>
      </c>
      <c r="B178" s="27" t="s">
        <v>242</v>
      </c>
      <c r="C178" s="28" t="s">
        <v>16</v>
      </c>
      <c r="D178" s="27">
        <v>0.22</v>
      </c>
      <c r="E178" s="27">
        <v>0.55</v>
      </c>
      <c r="F178" s="11">
        <v>28.3</v>
      </c>
      <c r="G178" s="29">
        <v>3748</v>
      </c>
      <c r="H178" s="14">
        <f>G178*1.18</f>
        <v>4422.639999999999</v>
      </c>
    </row>
    <row r="179" spans="1:8" ht="12.75" customHeight="1">
      <c r="A179" s="26" t="s">
        <v>243</v>
      </c>
      <c r="B179" s="27" t="s">
        <v>244</v>
      </c>
      <c r="C179" s="28" t="s">
        <v>16</v>
      </c>
      <c r="D179" s="27">
        <v>0.36</v>
      </c>
      <c r="E179" s="11">
        <v>0.9</v>
      </c>
      <c r="F179" s="11">
        <v>37.5</v>
      </c>
      <c r="G179" s="29">
        <v>5545</v>
      </c>
      <c r="H179" s="14">
        <f>G179*1.18</f>
        <v>6543.099999999999</v>
      </c>
    </row>
    <row r="180" spans="1:8" ht="12.75" customHeight="1">
      <c r="A180" s="26" t="s">
        <v>245</v>
      </c>
      <c r="B180" s="27" t="s">
        <v>246</v>
      </c>
      <c r="C180" s="28" t="s">
        <v>16</v>
      </c>
      <c r="D180" s="27">
        <v>0.61</v>
      </c>
      <c r="E180" s="27">
        <v>1.53</v>
      </c>
      <c r="F180" s="11">
        <v>52.7</v>
      </c>
      <c r="G180" s="29">
        <v>8922</v>
      </c>
      <c r="H180" s="14">
        <f>G180*1.18</f>
        <v>10527.96</v>
      </c>
    </row>
    <row r="181" spans="1:8" ht="12.75">
      <c r="A181" s="30" t="s">
        <v>247</v>
      </c>
      <c r="B181" s="31"/>
      <c r="C181" s="32"/>
      <c r="D181" s="31"/>
      <c r="E181" s="31"/>
      <c r="F181" s="31"/>
      <c r="G181" s="31"/>
      <c r="H181" s="33"/>
    </row>
    <row r="182" spans="1:8" ht="12" customHeight="1">
      <c r="A182" s="34"/>
      <c r="B182" s="35" t="s">
        <v>248</v>
      </c>
      <c r="C182" s="36"/>
      <c r="D182" s="36"/>
      <c r="E182" s="36"/>
      <c r="F182" s="36"/>
      <c r="G182" s="36"/>
      <c r="H182" s="37"/>
    </row>
    <row r="183" spans="1:8" ht="12.75" customHeight="1">
      <c r="A183" s="10" t="s">
        <v>249</v>
      </c>
      <c r="B183" s="38" t="s">
        <v>250</v>
      </c>
      <c r="C183" s="38" t="s">
        <v>251</v>
      </c>
      <c r="D183" s="38">
        <v>0.17</v>
      </c>
      <c r="E183" s="38">
        <v>0.43</v>
      </c>
      <c r="F183" s="38">
        <v>9.02</v>
      </c>
      <c r="G183" s="39">
        <v>2290</v>
      </c>
      <c r="H183" s="40">
        <f>G183*1.18</f>
        <v>2702.2</v>
      </c>
    </row>
    <row r="184" spans="1:8" ht="12.75" customHeight="1">
      <c r="A184" s="10" t="s">
        <v>252</v>
      </c>
      <c r="B184" s="11" t="s">
        <v>250</v>
      </c>
      <c r="C184" s="38" t="s">
        <v>251</v>
      </c>
      <c r="D184" s="38">
        <v>0.17</v>
      </c>
      <c r="E184" s="11">
        <v>0.43</v>
      </c>
      <c r="F184" s="11">
        <v>11.06</v>
      </c>
      <c r="G184" s="39">
        <v>2808</v>
      </c>
      <c r="H184" s="40">
        <f>G184*1.18</f>
        <v>3313.4399999999996</v>
      </c>
    </row>
    <row r="185" spans="1:8" ht="12.75" customHeight="1">
      <c r="A185" s="10" t="s">
        <v>253</v>
      </c>
      <c r="B185" s="11" t="s">
        <v>254</v>
      </c>
      <c r="C185" s="38" t="s">
        <v>251</v>
      </c>
      <c r="D185" s="11">
        <v>0.041</v>
      </c>
      <c r="E185" s="11">
        <v>0.11</v>
      </c>
      <c r="F185" s="11">
        <v>2.48</v>
      </c>
      <c r="G185" s="39">
        <v>687</v>
      </c>
      <c r="H185" s="40">
        <f>G185*1.18</f>
        <v>810.66</v>
      </c>
    </row>
    <row r="186" spans="1:8" ht="12.75" customHeight="1">
      <c r="A186" s="10" t="s">
        <v>255</v>
      </c>
      <c r="B186" s="11" t="s">
        <v>254</v>
      </c>
      <c r="C186" s="38" t="s">
        <v>251</v>
      </c>
      <c r="D186" s="11">
        <v>0.041</v>
      </c>
      <c r="E186" s="11">
        <v>0.11</v>
      </c>
      <c r="F186" s="11">
        <v>3.18</v>
      </c>
      <c r="G186" s="39">
        <v>842</v>
      </c>
      <c r="H186" s="40">
        <f>G186*1.18</f>
        <v>993.56</v>
      </c>
    </row>
    <row r="187" spans="1:8" ht="12.75" customHeight="1">
      <c r="A187" s="10" t="s">
        <v>256</v>
      </c>
      <c r="B187" s="11" t="s">
        <v>257</v>
      </c>
      <c r="C187" s="38" t="s">
        <v>251</v>
      </c>
      <c r="D187" s="11">
        <v>0.19</v>
      </c>
      <c r="E187" s="11">
        <v>0.48</v>
      </c>
      <c r="F187" s="11">
        <v>8.25</v>
      </c>
      <c r="G187" s="76" t="s">
        <v>258</v>
      </c>
      <c r="H187" s="77"/>
    </row>
    <row r="188" spans="1:8" ht="12.75" customHeight="1">
      <c r="A188" s="10" t="s">
        <v>259</v>
      </c>
      <c r="B188" s="11" t="s">
        <v>257</v>
      </c>
      <c r="C188" s="11" t="s">
        <v>260</v>
      </c>
      <c r="D188" s="11">
        <v>0.19</v>
      </c>
      <c r="E188" s="11">
        <v>0.48</v>
      </c>
      <c r="F188" s="11">
        <v>11.35</v>
      </c>
      <c r="G188" s="77"/>
      <c r="H188" s="77"/>
    </row>
    <row r="189" spans="1:8" ht="12.75" customHeight="1">
      <c r="A189" s="10" t="s">
        <v>261</v>
      </c>
      <c r="B189" s="11" t="s">
        <v>262</v>
      </c>
      <c r="C189" s="38" t="s">
        <v>251</v>
      </c>
      <c r="D189" s="11">
        <v>0.048</v>
      </c>
      <c r="E189" s="11">
        <v>0.11</v>
      </c>
      <c r="F189" s="11">
        <v>2.5</v>
      </c>
      <c r="G189" s="77"/>
      <c r="H189" s="77"/>
    </row>
    <row r="190" spans="1:8" ht="12.75" customHeight="1">
      <c r="A190" s="10" t="s">
        <v>263</v>
      </c>
      <c r="B190" s="11" t="s">
        <v>262</v>
      </c>
      <c r="C190" s="11" t="s">
        <v>260</v>
      </c>
      <c r="D190" s="11">
        <v>0.048</v>
      </c>
      <c r="E190" s="11">
        <v>0.11</v>
      </c>
      <c r="F190" s="11">
        <v>3.4</v>
      </c>
      <c r="G190" s="77"/>
      <c r="H190" s="77"/>
    </row>
    <row r="191" spans="1:8" ht="12.75" customHeight="1">
      <c r="A191" s="10" t="s">
        <v>264</v>
      </c>
      <c r="B191" s="11" t="s">
        <v>265</v>
      </c>
      <c r="C191" s="11" t="s">
        <v>266</v>
      </c>
      <c r="D191" s="11">
        <v>0.6</v>
      </c>
      <c r="E191" s="11">
        <v>1.5</v>
      </c>
      <c r="F191" s="11">
        <v>21.3</v>
      </c>
      <c r="G191" s="69" t="s">
        <v>267</v>
      </c>
      <c r="H191" s="70"/>
    </row>
    <row r="192" spans="1:8" ht="12.75" customHeight="1">
      <c r="A192" s="10" t="s">
        <v>268</v>
      </c>
      <c r="B192" s="11" t="s">
        <v>265</v>
      </c>
      <c r="C192" s="11" t="s">
        <v>260</v>
      </c>
      <c r="D192" s="11">
        <v>0.6</v>
      </c>
      <c r="E192" s="11">
        <v>1.5</v>
      </c>
      <c r="F192" s="11">
        <v>32.3</v>
      </c>
      <c r="G192" s="71"/>
      <c r="H192" s="72"/>
    </row>
    <row r="193" spans="1:8" ht="12.75" customHeight="1">
      <c r="A193" s="10" t="s">
        <v>269</v>
      </c>
      <c r="B193" s="11" t="s">
        <v>270</v>
      </c>
      <c r="C193" s="11" t="s">
        <v>266</v>
      </c>
      <c r="D193" s="11">
        <v>0.3</v>
      </c>
      <c r="E193" s="11">
        <v>0.75</v>
      </c>
      <c r="F193" s="11">
        <v>10.75</v>
      </c>
      <c r="G193" s="39">
        <v>3162</v>
      </c>
      <c r="H193" s="14">
        <f>G193*1.18</f>
        <v>3731.16</v>
      </c>
    </row>
    <row r="194" spans="1:8" ht="12.75" customHeight="1">
      <c r="A194" s="10" t="s">
        <v>271</v>
      </c>
      <c r="B194" s="11" t="s">
        <v>270</v>
      </c>
      <c r="C194" s="11" t="s">
        <v>260</v>
      </c>
      <c r="D194" s="11">
        <v>0.3</v>
      </c>
      <c r="E194" s="11">
        <v>0.75</v>
      </c>
      <c r="F194" s="11">
        <v>16.35</v>
      </c>
      <c r="G194" s="39">
        <v>3452</v>
      </c>
      <c r="H194" s="14">
        <f aca="true" t="shared" si="7" ref="H194:H204">G194*1.18</f>
        <v>4073.3599999999997</v>
      </c>
    </row>
    <row r="195" spans="1:8" ht="12.75" customHeight="1">
      <c r="A195" s="10" t="s">
        <v>272</v>
      </c>
      <c r="B195" s="11" t="s">
        <v>273</v>
      </c>
      <c r="C195" s="11" t="s">
        <v>266</v>
      </c>
      <c r="D195" s="11">
        <v>0.075</v>
      </c>
      <c r="E195" s="11">
        <v>0.19</v>
      </c>
      <c r="F195" s="11">
        <v>3</v>
      </c>
      <c r="G195" s="39">
        <v>1023</v>
      </c>
      <c r="H195" s="14">
        <f t="shared" si="7"/>
        <v>1207.1399999999999</v>
      </c>
    </row>
    <row r="196" spans="1:8" ht="12.75" customHeight="1">
      <c r="A196" s="10" t="s">
        <v>274</v>
      </c>
      <c r="B196" s="11" t="s">
        <v>273</v>
      </c>
      <c r="C196" s="11" t="s">
        <v>260</v>
      </c>
      <c r="D196" s="11">
        <v>0.075</v>
      </c>
      <c r="E196" s="11">
        <v>0.19</v>
      </c>
      <c r="F196" s="11">
        <v>4.5</v>
      </c>
      <c r="G196" s="39">
        <v>1183</v>
      </c>
      <c r="H196" s="14">
        <f t="shared" si="7"/>
        <v>1395.9399999999998</v>
      </c>
    </row>
    <row r="197" spans="1:8" ht="12.75" customHeight="1">
      <c r="A197" s="10" t="s">
        <v>275</v>
      </c>
      <c r="B197" s="11" t="s">
        <v>276</v>
      </c>
      <c r="C197" s="11" t="s">
        <v>266</v>
      </c>
      <c r="D197" s="11">
        <v>0.36</v>
      </c>
      <c r="E197" s="11">
        <v>0.9</v>
      </c>
      <c r="F197" s="11">
        <v>16.72</v>
      </c>
      <c r="G197" s="39">
        <v>3827</v>
      </c>
      <c r="H197" s="14">
        <f t="shared" si="7"/>
        <v>4515.86</v>
      </c>
    </row>
    <row r="198" spans="1:8" ht="12.75" customHeight="1">
      <c r="A198" s="10" t="s">
        <v>277</v>
      </c>
      <c r="B198" s="11" t="s">
        <v>276</v>
      </c>
      <c r="C198" s="11" t="s">
        <v>260</v>
      </c>
      <c r="D198" s="11">
        <v>0.36</v>
      </c>
      <c r="E198" s="11">
        <v>0.9</v>
      </c>
      <c r="F198" s="11">
        <v>16.8</v>
      </c>
      <c r="G198" s="39">
        <v>3974</v>
      </c>
      <c r="H198" s="14">
        <f t="shared" si="7"/>
        <v>4689.32</v>
      </c>
    </row>
    <row r="199" spans="1:8" ht="12.75" customHeight="1">
      <c r="A199" s="10" t="s">
        <v>278</v>
      </c>
      <c r="B199" s="11" t="s">
        <v>279</v>
      </c>
      <c r="C199" s="11" t="s">
        <v>266</v>
      </c>
      <c r="D199" s="11">
        <v>0.09</v>
      </c>
      <c r="E199" s="11">
        <v>0.23</v>
      </c>
      <c r="F199" s="11">
        <v>4.4</v>
      </c>
      <c r="G199" s="39">
        <v>1216</v>
      </c>
      <c r="H199" s="14">
        <f t="shared" si="7"/>
        <v>1434.8799999999999</v>
      </c>
    </row>
    <row r="200" spans="1:8" ht="12.75" customHeight="1">
      <c r="A200" s="10" t="s">
        <v>280</v>
      </c>
      <c r="B200" s="11" t="s">
        <v>279</v>
      </c>
      <c r="C200" s="11" t="s">
        <v>260</v>
      </c>
      <c r="D200" s="11">
        <v>0.09</v>
      </c>
      <c r="E200" s="11">
        <v>0.23</v>
      </c>
      <c r="F200" s="11">
        <v>4.9</v>
      </c>
      <c r="G200" s="39">
        <v>1262</v>
      </c>
      <c r="H200" s="14">
        <f t="shared" si="7"/>
        <v>1489.1599999999999</v>
      </c>
    </row>
    <row r="201" spans="1:8" ht="12.75" customHeight="1">
      <c r="A201" s="10" t="s">
        <v>281</v>
      </c>
      <c r="B201" s="11" t="s">
        <v>282</v>
      </c>
      <c r="C201" s="11" t="s">
        <v>266</v>
      </c>
      <c r="D201" s="11">
        <v>0.44</v>
      </c>
      <c r="E201" s="11">
        <v>1.1</v>
      </c>
      <c r="F201" s="11">
        <v>19.68</v>
      </c>
      <c r="G201" s="39">
        <v>4712</v>
      </c>
      <c r="H201" s="14">
        <f t="shared" si="7"/>
        <v>5560.16</v>
      </c>
    </row>
    <row r="202" spans="1:8" ht="12.75" customHeight="1">
      <c r="A202" s="10" t="s">
        <v>283</v>
      </c>
      <c r="B202" s="11" t="s">
        <v>282</v>
      </c>
      <c r="C202" s="11" t="s">
        <v>260</v>
      </c>
      <c r="D202" s="11">
        <v>0.44</v>
      </c>
      <c r="E202" s="11">
        <v>1.1</v>
      </c>
      <c r="F202" s="11">
        <v>21.55</v>
      </c>
      <c r="G202" s="39">
        <v>4918</v>
      </c>
      <c r="H202" s="14">
        <f t="shared" si="7"/>
        <v>5803.24</v>
      </c>
    </row>
    <row r="203" spans="1:8" ht="12.75" customHeight="1">
      <c r="A203" s="10" t="s">
        <v>284</v>
      </c>
      <c r="B203" s="11" t="s">
        <v>285</v>
      </c>
      <c r="C203" s="11" t="s">
        <v>266</v>
      </c>
      <c r="D203" s="11">
        <v>0.11</v>
      </c>
      <c r="E203" s="11">
        <v>0.28</v>
      </c>
      <c r="F203" s="11">
        <v>5</v>
      </c>
      <c r="G203" s="39">
        <v>1493</v>
      </c>
      <c r="H203" s="14">
        <f t="shared" si="7"/>
        <v>1761.74</v>
      </c>
    </row>
    <row r="204" spans="1:8" ht="12.75" customHeight="1">
      <c r="A204" s="10" t="s">
        <v>286</v>
      </c>
      <c r="B204" s="11" t="s">
        <v>285</v>
      </c>
      <c r="C204" s="11" t="s">
        <v>260</v>
      </c>
      <c r="D204" s="11">
        <v>0.11</v>
      </c>
      <c r="E204" s="11">
        <v>0.28</v>
      </c>
      <c r="F204" s="11">
        <v>5.5</v>
      </c>
      <c r="G204" s="39">
        <v>1558</v>
      </c>
      <c r="H204" s="14">
        <f t="shared" si="7"/>
        <v>1838.4399999999998</v>
      </c>
    </row>
    <row r="205" spans="1:8" ht="12.75" customHeight="1">
      <c r="A205" s="10" t="s">
        <v>287</v>
      </c>
      <c r="B205" s="11" t="s">
        <v>288</v>
      </c>
      <c r="C205" s="11" t="s">
        <v>266</v>
      </c>
      <c r="D205" s="11">
        <v>0.9</v>
      </c>
      <c r="E205" s="11">
        <v>2.25</v>
      </c>
      <c r="F205" s="11">
        <v>47.7</v>
      </c>
      <c r="G205" s="41"/>
      <c r="H205" s="42"/>
    </row>
    <row r="206" spans="1:8" ht="12.75" customHeight="1">
      <c r="A206" s="10" t="s">
        <v>289</v>
      </c>
      <c r="B206" s="11" t="s">
        <v>288</v>
      </c>
      <c r="C206" s="11" t="s">
        <v>260</v>
      </c>
      <c r="D206" s="11">
        <v>0.9</v>
      </c>
      <c r="E206" s="11">
        <v>2.25</v>
      </c>
      <c r="F206" s="11">
        <v>70.1</v>
      </c>
      <c r="G206" s="43" t="s">
        <v>290</v>
      </c>
      <c r="H206" s="44"/>
    </row>
    <row r="207" spans="1:8" ht="12.75" customHeight="1">
      <c r="A207" s="10" t="s">
        <v>291</v>
      </c>
      <c r="B207" s="11" t="s">
        <v>288</v>
      </c>
      <c r="C207" s="11" t="s">
        <v>292</v>
      </c>
      <c r="D207" s="11">
        <v>0.9</v>
      </c>
      <c r="E207" s="11">
        <v>2.25</v>
      </c>
      <c r="F207" s="11">
        <v>70.1</v>
      </c>
      <c r="G207" s="43" t="s">
        <v>293</v>
      </c>
      <c r="H207" s="45"/>
    </row>
    <row r="208" spans="1:8" ht="12.75" customHeight="1">
      <c r="A208" s="10" t="s">
        <v>294</v>
      </c>
      <c r="B208" s="11" t="s">
        <v>288</v>
      </c>
      <c r="C208" s="11" t="s">
        <v>292</v>
      </c>
      <c r="D208" s="11">
        <v>0.9</v>
      </c>
      <c r="E208" s="11">
        <v>2.25</v>
      </c>
      <c r="F208" s="11">
        <v>83.4</v>
      </c>
      <c r="G208" s="46"/>
      <c r="H208" s="45"/>
    </row>
    <row r="209" spans="1:8" ht="12.75" customHeight="1">
      <c r="A209" s="10" t="s">
        <v>295</v>
      </c>
      <c r="B209" s="11" t="s">
        <v>288</v>
      </c>
      <c r="C209" s="11" t="s">
        <v>296</v>
      </c>
      <c r="D209" s="11">
        <v>0.9</v>
      </c>
      <c r="E209" s="11">
        <v>2.25</v>
      </c>
      <c r="F209" s="11">
        <v>83.4</v>
      </c>
      <c r="G209" s="47"/>
      <c r="H209" s="48"/>
    </row>
    <row r="210" spans="1:8" ht="12.75" customHeight="1">
      <c r="A210" s="10" t="s">
        <v>297</v>
      </c>
      <c r="B210" s="11" t="s">
        <v>298</v>
      </c>
      <c r="C210" s="11" t="s">
        <v>266</v>
      </c>
      <c r="D210" s="11">
        <v>0.45</v>
      </c>
      <c r="E210" s="11">
        <v>1.13</v>
      </c>
      <c r="F210" s="11">
        <v>24.3</v>
      </c>
      <c r="G210" s="39">
        <v>4777</v>
      </c>
      <c r="H210" s="14">
        <f>G210*1.18</f>
        <v>5636.86</v>
      </c>
    </row>
    <row r="211" spans="1:8" ht="12.75" customHeight="1">
      <c r="A211" s="10" t="s">
        <v>299</v>
      </c>
      <c r="B211" s="11" t="s">
        <v>298</v>
      </c>
      <c r="C211" s="11" t="s">
        <v>260</v>
      </c>
      <c r="D211" s="11">
        <v>0.45</v>
      </c>
      <c r="E211" s="11">
        <v>1.13</v>
      </c>
      <c r="F211" s="11">
        <v>35.55</v>
      </c>
      <c r="G211" s="39">
        <v>5709</v>
      </c>
      <c r="H211" s="14">
        <f aca="true" t="shared" si="8" ref="H211:H221">G211*1.18</f>
        <v>6736.62</v>
      </c>
    </row>
    <row r="212" spans="1:8" ht="12.75" customHeight="1">
      <c r="A212" s="10" t="s">
        <v>300</v>
      </c>
      <c r="B212" s="11" t="s">
        <v>298</v>
      </c>
      <c r="C212" s="11" t="s">
        <v>292</v>
      </c>
      <c r="D212" s="11">
        <v>0.45</v>
      </c>
      <c r="E212" s="11">
        <v>1.13</v>
      </c>
      <c r="F212" s="11">
        <v>35.55</v>
      </c>
      <c r="G212" s="39">
        <v>5709</v>
      </c>
      <c r="H212" s="14">
        <f t="shared" si="8"/>
        <v>6736.62</v>
      </c>
    </row>
    <row r="213" spans="1:8" ht="12.75" customHeight="1">
      <c r="A213" s="26" t="s">
        <v>301</v>
      </c>
      <c r="B213" s="27" t="s">
        <v>298</v>
      </c>
      <c r="C213" s="27" t="s">
        <v>292</v>
      </c>
      <c r="D213" s="11">
        <v>0.45</v>
      </c>
      <c r="E213" s="27">
        <v>1.13</v>
      </c>
      <c r="F213" s="27">
        <v>42.25</v>
      </c>
      <c r="G213" s="39">
        <v>6160</v>
      </c>
      <c r="H213" s="14">
        <f t="shared" si="8"/>
        <v>7268.799999999999</v>
      </c>
    </row>
    <row r="214" spans="1:8" ht="12.75" customHeight="1">
      <c r="A214" s="26" t="s">
        <v>302</v>
      </c>
      <c r="B214" s="27" t="s">
        <v>298</v>
      </c>
      <c r="C214" s="27" t="s">
        <v>296</v>
      </c>
      <c r="D214" s="11">
        <v>0.45</v>
      </c>
      <c r="E214" s="27">
        <v>1.13</v>
      </c>
      <c r="F214" s="27">
        <v>42.25</v>
      </c>
      <c r="G214" s="39">
        <v>6160</v>
      </c>
      <c r="H214" s="14">
        <f t="shared" si="8"/>
        <v>7268.799999999999</v>
      </c>
    </row>
    <row r="215" spans="1:8" ht="12.75" customHeight="1">
      <c r="A215" s="26" t="s">
        <v>303</v>
      </c>
      <c r="B215" s="27" t="s">
        <v>304</v>
      </c>
      <c r="C215" s="27" t="s">
        <v>266</v>
      </c>
      <c r="D215" s="11">
        <v>0.11</v>
      </c>
      <c r="E215" s="27">
        <v>0.28</v>
      </c>
      <c r="F215" s="11">
        <v>6.2</v>
      </c>
      <c r="G215" s="39">
        <v>1601</v>
      </c>
      <c r="H215" s="14">
        <f t="shared" si="8"/>
        <v>1889.1799999999998</v>
      </c>
    </row>
    <row r="216" spans="1:8" ht="12.75" customHeight="1">
      <c r="A216" s="26" t="s">
        <v>305</v>
      </c>
      <c r="B216" s="27" t="s">
        <v>304</v>
      </c>
      <c r="C216" s="27" t="s">
        <v>260</v>
      </c>
      <c r="D216" s="11">
        <v>0.11</v>
      </c>
      <c r="E216" s="27">
        <v>0.28</v>
      </c>
      <c r="F216" s="11">
        <v>9.4</v>
      </c>
      <c r="G216" s="39">
        <v>1727</v>
      </c>
      <c r="H216" s="14">
        <f t="shared" si="8"/>
        <v>2037.86</v>
      </c>
    </row>
    <row r="217" spans="1:8" ht="12.75" customHeight="1">
      <c r="A217" s="26" t="s">
        <v>306</v>
      </c>
      <c r="B217" s="27" t="s">
        <v>304</v>
      </c>
      <c r="C217" s="27" t="s">
        <v>292</v>
      </c>
      <c r="D217" s="11">
        <v>0.11</v>
      </c>
      <c r="E217" s="27">
        <v>0.28</v>
      </c>
      <c r="F217" s="11">
        <v>9.4</v>
      </c>
      <c r="G217" s="39">
        <v>1727</v>
      </c>
      <c r="H217" s="14">
        <f t="shared" si="8"/>
        <v>2037.86</v>
      </c>
    </row>
    <row r="218" spans="1:8" ht="12.75" customHeight="1">
      <c r="A218" s="26" t="s">
        <v>307</v>
      </c>
      <c r="B218" s="27" t="s">
        <v>304</v>
      </c>
      <c r="C218" s="27" t="s">
        <v>292</v>
      </c>
      <c r="D218" s="11">
        <v>0.11</v>
      </c>
      <c r="E218" s="27">
        <v>0.28</v>
      </c>
      <c r="F218" s="11">
        <v>10.7</v>
      </c>
      <c r="G218" s="39">
        <v>1863</v>
      </c>
      <c r="H218" s="14">
        <f t="shared" si="8"/>
        <v>2198.3399999999997</v>
      </c>
    </row>
    <row r="219" spans="1:8" ht="12.75" customHeight="1">
      <c r="A219" s="26" t="s">
        <v>308</v>
      </c>
      <c r="B219" s="27" t="s">
        <v>304</v>
      </c>
      <c r="C219" s="27" t="s">
        <v>296</v>
      </c>
      <c r="D219" s="11">
        <v>0.11</v>
      </c>
      <c r="E219" s="27">
        <v>0.28</v>
      </c>
      <c r="F219" s="11">
        <v>10.7</v>
      </c>
      <c r="G219" s="39">
        <v>1863</v>
      </c>
      <c r="H219" s="14">
        <f t="shared" si="8"/>
        <v>2198.3399999999997</v>
      </c>
    </row>
    <row r="220" spans="1:8" ht="12.75" customHeight="1">
      <c r="A220" s="26" t="s">
        <v>309</v>
      </c>
      <c r="B220" s="27" t="s">
        <v>310</v>
      </c>
      <c r="C220" s="27" t="s">
        <v>266</v>
      </c>
      <c r="D220" s="11">
        <v>0.53</v>
      </c>
      <c r="E220" s="27">
        <v>1.33</v>
      </c>
      <c r="F220" s="27">
        <v>26.52</v>
      </c>
      <c r="G220" s="39">
        <v>5870</v>
      </c>
      <c r="H220" s="14">
        <f t="shared" si="8"/>
        <v>6926.599999999999</v>
      </c>
    </row>
    <row r="221" spans="1:8" ht="12.75" customHeight="1">
      <c r="A221" s="26" t="s">
        <v>311</v>
      </c>
      <c r="B221" s="27" t="s">
        <v>310</v>
      </c>
      <c r="C221" s="27" t="s">
        <v>260</v>
      </c>
      <c r="D221" s="11">
        <v>0.53</v>
      </c>
      <c r="E221" s="27">
        <v>1.33</v>
      </c>
      <c r="F221" s="11">
        <v>41.8</v>
      </c>
      <c r="G221" s="39">
        <v>6554</v>
      </c>
      <c r="H221" s="14">
        <f t="shared" si="8"/>
        <v>7733.719999999999</v>
      </c>
    </row>
    <row r="222" spans="1:8" ht="12.75" customHeight="1">
      <c r="A222" s="26" t="s">
        <v>312</v>
      </c>
      <c r="B222" s="27" t="s">
        <v>310</v>
      </c>
      <c r="C222" s="27" t="s">
        <v>292</v>
      </c>
      <c r="D222" s="11">
        <v>0.53</v>
      </c>
      <c r="E222" s="27">
        <v>1.33</v>
      </c>
      <c r="F222" s="11">
        <v>41.8</v>
      </c>
      <c r="G222" s="39">
        <v>6554</v>
      </c>
      <c r="H222" s="14">
        <f>G222*1.18</f>
        <v>7733.719999999999</v>
      </c>
    </row>
    <row r="223" spans="1:8" ht="12.75" customHeight="1">
      <c r="A223" s="26" t="s">
        <v>313</v>
      </c>
      <c r="B223" s="27" t="s">
        <v>310</v>
      </c>
      <c r="C223" s="27" t="s">
        <v>292</v>
      </c>
      <c r="D223" s="11">
        <v>0.53</v>
      </c>
      <c r="E223" s="27">
        <v>1.33</v>
      </c>
      <c r="F223" s="27">
        <v>44.83</v>
      </c>
      <c r="G223" s="39">
        <v>6900</v>
      </c>
      <c r="H223" s="14">
        <f aca="true" t="shared" si="9" ref="H223:H247">G223*1.18</f>
        <v>8142</v>
      </c>
    </row>
    <row r="224" spans="1:8" ht="12.75" customHeight="1">
      <c r="A224" s="26" t="s">
        <v>314</v>
      </c>
      <c r="B224" s="27" t="s">
        <v>310</v>
      </c>
      <c r="C224" s="27" t="s">
        <v>296</v>
      </c>
      <c r="D224" s="11">
        <v>0.53</v>
      </c>
      <c r="E224" s="27">
        <v>1.33</v>
      </c>
      <c r="F224" s="27">
        <v>44.83</v>
      </c>
      <c r="G224" s="39">
        <v>6900</v>
      </c>
      <c r="H224" s="14">
        <f t="shared" si="9"/>
        <v>8142</v>
      </c>
    </row>
    <row r="225" spans="1:8" ht="12.75" customHeight="1">
      <c r="A225" s="26" t="s">
        <v>315</v>
      </c>
      <c r="B225" s="27" t="s">
        <v>316</v>
      </c>
      <c r="C225" s="27" t="s">
        <v>266</v>
      </c>
      <c r="D225" s="11">
        <v>0.14</v>
      </c>
      <c r="E225" s="27">
        <v>0.35</v>
      </c>
      <c r="F225" s="11">
        <v>6.7</v>
      </c>
      <c r="G225" s="39">
        <v>1930</v>
      </c>
      <c r="H225" s="14">
        <f t="shared" si="9"/>
        <v>2277.4</v>
      </c>
    </row>
    <row r="226" spans="1:8" ht="12.75" customHeight="1">
      <c r="A226" s="26" t="s">
        <v>317</v>
      </c>
      <c r="B226" s="27" t="s">
        <v>316</v>
      </c>
      <c r="C226" s="27" t="s">
        <v>260</v>
      </c>
      <c r="D226" s="11">
        <v>0.14</v>
      </c>
      <c r="E226" s="27">
        <v>0.35</v>
      </c>
      <c r="F226" s="11">
        <v>10.1</v>
      </c>
      <c r="G226" s="39">
        <v>2020</v>
      </c>
      <c r="H226" s="14">
        <f t="shared" si="9"/>
        <v>2383.6</v>
      </c>
    </row>
    <row r="227" spans="1:8" ht="12.75" customHeight="1">
      <c r="A227" s="26" t="s">
        <v>318</v>
      </c>
      <c r="B227" s="27" t="s">
        <v>316</v>
      </c>
      <c r="C227" s="27" t="s">
        <v>292</v>
      </c>
      <c r="D227" s="11">
        <v>0.14</v>
      </c>
      <c r="E227" s="27">
        <v>0.35</v>
      </c>
      <c r="F227" s="11">
        <v>10.1</v>
      </c>
      <c r="G227" s="39">
        <v>2020</v>
      </c>
      <c r="H227" s="14">
        <f t="shared" si="9"/>
        <v>2383.6</v>
      </c>
    </row>
    <row r="228" spans="1:8" ht="12.75" customHeight="1">
      <c r="A228" s="26" t="s">
        <v>319</v>
      </c>
      <c r="B228" s="27" t="s">
        <v>316</v>
      </c>
      <c r="C228" s="27" t="s">
        <v>292</v>
      </c>
      <c r="D228" s="11">
        <v>0.14</v>
      </c>
      <c r="E228" s="27">
        <v>0.35</v>
      </c>
      <c r="F228" s="11">
        <v>11.4</v>
      </c>
      <c r="G228" s="39">
        <v>2132</v>
      </c>
      <c r="H228" s="14">
        <f t="shared" si="9"/>
        <v>2515.7599999999998</v>
      </c>
    </row>
    <row r="229" spans="1:8" ht="12.75" customHeight="1">
      <c r="A229" s="26" t="s">
        <v>320</v>
      </c>
      <c r="B229" s="27" t="s">
        <v>316</v>
      </c>
      <c r="C229" s="27" t="s">
        <v>296</v>
      </c>
      <c r="D229" s="11">
        <v>0.14</v>
      </c>
      <c r="E229" s="27">
        <v>0.35</v>
      </c>
      <c r="F229" s="11">
        <v>11.4</v>
      </c>
      <c r="G229" s="39">
        <v>2132</v>
      </c>
      <c r="H229" s="14">
        <f t="shared" si="9"/>
        <v>2515.7599999999998</v>
      </c>
    </row>
    <row r="230" spans="1:8" ht="12.75" customHeight="1">
      <c r="A230" s="26" t="s">
        <v>321</v>
      </c>
      <c r="B230" s="27" t="s">
        <v>322</v>
      </c>
      <c r="C230" s="27" t="s">
        <v>266</v>
      </c>
      <c r="D230" s="11">
        <v>0.79</v>
      </c>
      <c r="E230" s="27">
        <v>1.98</v>
      </c>
      <c r="F230" s="11">
        <v>28.2</v>
      </c>
      <c r="G230" s="39">
        <v>7585</v>
      </c>
      <c r="H230" s="14">
        <f t="shared" si="9"/>
        <v>8950.3</v>
      </c>
    </row>
    <row r="231" spans="1:8" ht="12.75" customHeight="1">
      <c r="A231" s="26" t="s">
        <v>323</v>
      </c>
      <c r="B231" s="27" t="s">
        <v>322</v>
      </c>
      <c r="C231" s="27" t="s">
        <v>266</v>
      </c>
      <c r="D231" s="11">
        <v>0.79</v>
      </c>
      <c r="E231" s="27">
        <v>1.98</v>
      </c>
      <c r="F231" s="27">
        <v>43.45</v>
      </c>
      <c r="G231" s="39">
        <v>8429</v>
      </c>
      <c r="H231" s="14">
        <f t="shared" si="9"/>
        <v>9946.22</v>
      </c>
    </row>
    <row r="232" spans="1:8" ht="12.75" customHeight="1">
      <c r="A232" s="26" t="s">
        <v>324</v>
      </c>
      <c r="B232" s="27" t="s">
        <v>322</v>
      </c>
      <c r="C232" s="27" t="s">
        <v>260</v>
      </c>
      <c r="D232" s="11">
        <v>0.79</v>
      </c>
      <c r="E232" s="27">
        <v>1.98</v>
      </c>
      <c r="F232" s="27">
        <v>43.45</v>
      </c>
      <c r="G232" s="39">
        <v>8723</v>
      </c>
      <c r="H232" s="14">
        <f t="shared" si="9"/>
        <v>10293.14</v>
      </c>
    </row>
    <row r="233" spans="1:8" ht="12.75" customHeight="1">
      <c r="A233" s="26" t="s">
        <v>325</v>
      </c>
      <c r="B233" s="27" t="s">
        <v>322</v>
      </c>
      <c r="C233" s="27" t="s">
        <v>260</v>
      </c>
      <c r="D233" s="11">
        <v>0.79</v>
      </c>
      <c r="E233" s="27">
        <v>1.98</v>
      </c>
      <c r="F233" s="11">
        <v>67.1</v>
      </c>
      <c r="G233" s="39">
        <v>10032</v>
      </c>
      <c r="H233" s="14">
        <f t="shared" si="9"/>
        <v>11837.76</v>
      </c>
    </row>
    <row r="234" spans="1:8" ht="12.75" customHeight="1">
      <c r="A234" s="26" t="s">
        <v>326</v>
      </c>
      <c r="B234" s="27" t="s">
        <v>327</v>
      </c>
      <c r="C234" s="27" t="s">
        <v>266</v>
      </c>
      <c r="D234" s="11">
        <v>0.2</v>
      </c>
      <c r="E234" s="11">
        <v>0.5</v>
      </c>
      <c r="F234" s="11">
        <v>7.4</v>
      </c>
      <c r="G234" s="39">
        <v>2295</v>
      </c>
      <c r="H234" s="14">
        <f t="shared" si="9"/>
        <v>2708.1</v>
      </c>
    </row>
    <row r="235" spans="1:8" ht="12.75" customHeight="1">
      <c r="A235" s="26" t="s">
        <v>328</v>
      </c>
      <c r="B235" s="27" t="s">
        <v>327</v>
      </c>
      <c r="C235" s="27" t="s">
        <v>266</v>
      </c>
      <c r="D235" s="11">
        <v>0.2</v>
      </c>
      <c r="E235" s="11">
        <v>0.5</v>
      </c>
      <c r="F235" s="11">
        <v>11.6</v>
      </c>
      <c r="G235" s="39">
        <v>2640</v>
      </c>
      <c r="H235" s="14">
        <f t="shared" si="9"/>
        <v>3115.2</v>
      </c>
    </row>
    <row r="236" spans="1:8" ht="12.75" customHeight="1">
      <c r="A236" s="26" t="s">
        <v>329</v>
      </c>
      <c r="B236" s="27" t="s">
        <v>327</v>
      </c>
      <c r="C236" s="27" t="s">
        <v>260</v>
      </c>
      <c r="D236" s="11">
        <v>0.2</v>
      </c>
      <c r="E236" s="11">
        <v>0.5</v>
      </c>
      <c r="F236" s="11">
        <v>11.6</v>
      </c>
      <c r="G236" s="39">
        <v>2640</v>
      </c>
      <c r="H236" s="14">
        <f t="shared" si="9"/>
        <v>3115.2</v>
      </c>
    </row>
    <row r="237" spans="1:8" ht="12.75" customHeight="1">
      <c r="A237" s="26" t="s">
        <v>330</v>
      </c>
      <c r="B237" s="27" t="s">
        <v>327</v>
      </c>
      <c r="C237" s="27" t="s">
        <v>260</v>
      </c>
      <c r="D237" s="11">
        <v>0.2</v>
      </c>
      <c r="E237" s="11">
        <v>0.5</v>
      </c>
      <c r="F237" s="11">
        <v>16.3</v>
      </c>
      <c r="G237" s="39">
        <v>3035</v>
      </c>
      <c r="H237" s="14">
        <f t="shared" si="9"/>
        <v>3581.2999999999997</v>
      </c>
    </row>
    <row r="238" spans="1:8" ht="12.75" customHeight="1">
      <c r="A238" s="26" t="s">
        <v>331</v>
      </c>
      <c r="B238" s="27" t="s">
        <v>332</v>
      </c>
      <c r="C238" s="27" t="s">
        <v>266</v>
      </c>
      <c r="D238" s="11">
        <v>0.66</v>
      </c>
      <c r="E238" s="11">
        <v>1.65</v>
      </c>
      <c r="F238" s="11">
        <v>41.4</v>
      </c>
      <c r="G238" s="39">
        <v>7332</v>
      </c>
      <c r="H238" s="14">
        <f t="shared" si="9"/>
        <v>8651.76</v>
      </c>
    </row>
    <row r="239" spans="1:8" ht="12.75" customHeight="1">
      <c r="A239" s="26" t="s">
        <v>333</v>
      </c>
      <c r="B239" s="27" t="s">
        <v>332</v>
      </c>
      <c r="C239" s="27" t="s">
        <v>266</v>
      </c>
      <c r="D239" s="11">
        <v>0.66</v>
      </c>
      <c r="E239" s="11">
        <v>1.65</v>
      </c>
      <c r="F239" s="11">
        <v>46.8</v>
      </c>
      <c r="G239" s="39">
        <v>7625</v>
      </c>
      <c r="H239" s="14">
        <f t="shared" si="9"/>
        <v>8997.5</v>
      </c>
    </row>
    <row r="240" spans="1:8" ht="12.75" customHeight="1">
      <c r="A240" s="26" t="s">
        <v>334</v>
      </c>
      <c r="B240" s="27" t="s">
        <v>332</v>
      </c>
      <c r="C240" s="27" t="s">
        <v>260</v>
      </c>
      <c r="D240" s="11">
        <v>0.66</v>
      </c>
      <c r="E240" s="11">
        <v>1.65</v>
      </c>
      <c r="F240" s="11">
        <v>59.98</v>
      </c>
      <c r="G240" s="39">
        <v>8598</v>
      </c>
      <c r="H240" s="14">
        <f t="shared" si="9"/>
        <v>10145.64</v>
      </c>
    </row>
    <row r="241" spans="1:8" ht="12.75" customHeight="1">
      <c r="A241" s="26" t="s">
        <v>335</v>
      </c>
      <c r="B241" s="27" t="s">
        <v>332</v>
      </c>
      <c r="C241" s="27" t="s">
        <v>292</v>
      </c>
      <c r="D241" s="11">
        <v>0.66</v>
      </c>
      <c r="E241" s="11">
        <v>1.65</v>
      </c>
      <c r="F241" s="11">
        <v>76.99</v>
      </c>
      <c r="G241" s="39">
        <v>9760</v>
      </c>
      <c r="H241" s="14">
        <f t="shared" si="9"/>
        <v>11516.8</v>
      </c>
    </row>
    <row r="242" spans="1:8" ht="12.75" customHeight="1">
      <c r="A242" s="26" t="s">
        <v>336</v>
      </c>
      <c r="B242" s="27" t="s">
        <v>332</v>
      </c>
      <c r="C242" s="27" t="s">
        <v>296</v>
      </c>
      <c r="D242" s="11">
        <v>0.66</v>
      </c>
      <c r="E242" s="11">
        <v>1.65</v>
      </c>
      <c r="F242" s="11">
        <v>98.3</v>
      </c>
      <c r="G242" s="39">
        <v>10965</v>
      </c>
      <c r="H242" s="14">
        <f t="shared" si="9"/>
        <v>12938.699999999999</v>
      </c>
    </row>
    <row r="243" spans="1:8" ht="12.75" customHeight="1">
      <c r="A243" s="26" t="s">
        <v>337</v>
      </c>
      <c r="B243" s="27" t="s">
        <v>338</v>
      </c>
      <c r="C243" s="27" t="s">
        <v>266</v>
      </c>
      <c r="D243" s="11">
        <v>0.17</v>
      </c>
      <c r="E243" s="27">
        <v>0.43</v>
      </c>
      <c r="F243" s="11">
        <v>10.1</v>
      </c>
      <c r="G243" s="39">
        <v>2266</v>
      </c>
      <c r="H243" s="14">
        <f t="shared" si="9"/>
        <v>2673.8799999999997</v>
      </c>
    </row>
    <row r="244" spans="1:8" ht="12.75" customHeight="1">
      <c r="A244" s="26" t="s">
        <v>339</v>
      </c>
      <c r="B244" s="27" t="s">
        <v>338</v>
      </c>
      <c r="C244" s="27" t="s">
        <v>266</v>
      </c>
      <c r="D244" s="11">
        <v>0.17</v>
      </c>
      <c r="E244" s="27">
        <v>0.43</v>
      </c>
      <c r="F244" s="11">
        <v>11.5</v>
      </c>
      <c r="G244" s="39">
        <v>2308</v>
      </c>
      <c r="H244" s="14">
        <f t="shared" si="9"/>
        <v>2723.44</v>
      </c>
    </row>
    <row r="245" spans="1:8" ht="12.75" customHeight="1">
      <c r="A245" s="26" t="s">
        <v>340</v>
      </c>
      <c r="B245" s="27" t="s">
        <v>338</v>
      </c>
      <c r="C245" s="27" t="s">
        <v>341</v>
      </c>
      <c r="D245" s="11">
        <v>0.17</v>
      </c>
      <c r="E245" s="27">
        <v>0.43</v>
      </c>
      <c r="F245" s="11">
        <v>15.3</v>
      </c>
      <c r="G245" s="39">
        <v>2602</v>
      </c>
      <c r="H245" s="14">
        <f t="shared" si="9"/>
        <v>3070.3599999999997</v>
      </c>
    </row>
    <row r="246" spans="1:8" ht="12.75" customHeight="1">
      <c r="A246" s="26" t="s">
        <v>342</v>
      </c>
      <c r="B246" s="27" t="s">
        <v>338</v>
      </c>
      <c r="C246" s="27" t="s">
        <v>292</v>
      </c>
      <c r="D246" s="11">
        <v>0.17</v>
      </c>
      <c r="E246" s="27">
        <v>0.43</v>
      </c>
      <c r="F246" s="11">
        <v>18</v>
      </c>
      <c r="G246" s="39">
        <v>2890</v>
      </c>
      <c r="H246" s="14">
        <f t="shared" si="9"/>
        <v>3410.2</v>
      </c>
    </row>
    <row r="247" spans="1:8" ht="12.75" customHeight="1">
      <c r="A247" s="26" t="s">
        <v>343</v>
      </c>
      <c r="B247" s="27" t="s">
        <v>338</v>
      </c>
      <c r="C247" s="27" t="s">
        <v>344</v>
      </c>
      <c r="D247" s="11">
        <v>0.17</v>
      </c>
      <c r="E247" s="27">
        <v>0.43</v>
      </c>
      <c r="F247" s="11">
        <v>24.2</v>
      </c>
      <c r="G247" s="39">
        <v>3179</v>
      </c>
      <c r="H247" s="14">
        <f t="shared" si="9"/>
        <v>3751.22</v>
      </c>
    </row>
    <row r="248" spans="1:8" ht="12.75" customHeight="1">
      <c r="A248" s="26" t="s">
        <v>345</v>
      </c>
      <c r="B248" s="27" t="s">
        <v>346</v>
      </c>
      <c r="C248" s="27" t="s">
        <v>266</v>
      </c>
      <c r="D248" s="11">
        <v>0.72</v>
      </c>
      <c r="E248" s="11">
        <v>1.8</v>
      </c>
      <c r="F248" s="11">
        <v>43.1</v>
      </c>
      <c r="G248" s="39">
        <v>7880</v>
      </c>
      <c r="H248" s="14">
        <f>G248*1.18</f>
        <v>9298.4</v>
      </c>
    </row>
    <row r="249" spans="1:8" ht="12.75" customHeight="1">
      <c r="A249" s="26" t="s">
        <v>347</v>
      </c>
      <c r="B249" s="27" t="s">
        <v>346</v>
      </c>
      <c r="C249" s="27" t="s">
        <v>266</v>
      </c>
      <c r="D249" s="11">
        <v>0.72</v>
      </c>
      <c r="E249" s="11">
        <v>1.8</v>
      </c>
      <c r="F249" s="11">
        <v>65.9</v>
      </c>
      <c r="G249" s="39">
        <v>9154</v>
      </c>
      <c r="H249" s="14">
        <f aca="true" t="shared" si="10" ref="H249:H293">G249*1.18</f>
        <v>10801.72</v>
      </c>
    </row>
    <row r="250" spans="1:8" ht="12.75" customHeight="1">
      <c r="A250" s="26" t="s">
        <v>348</v>
      </c>
      <c r="B250" s="27" t="s">
        <v>346</v>
      </c>
      <c r="C250" s="27" t="s">
        <v>260</v>
      </c>
      <c r="D250" s="11">
        <v>0.72</v>
      </c>
      <c r="E250" s="11">
        <v>1.8</v>
      </c>
      <c r="F250" s="11">
        <v>81.4</v>
      </c>
      <c r="G250" s="39">
        <v>10258</v>
      </c>
      <c r="H250" s="14">
        <f t="shared" si="10"/>
        <v>12104.439999999999</v>
      </c>
    </row>
    <row r="251" spans="1:8" ht="12.75" customHeight="1">
      <c r="A251" s="26" t="s">
        <v>349</v>
      </c>
      <c r="B251" s="27" t="s">
        <v>350</v>
      </c>
      <c r="C251" s="27" t="s">
        <v>292</v>
      </c>
      <c r="D251" s="11">
        <v>0.72</v>
      </c>
      <c r="E251" s="11">
        <v>1.8</v>
      </c>
      <c r="F251" s="11">
        <v>95.8</v>
      </c>
      <c r="G251" s="39">
        <v>11284</v>
      </c>
      <c r="H251" s="14">
        <f t="shared" si="10"/>
        <v>13315.119999999999</v>
      </c>
    </row>
    <row r="252" spans="1:8" ht="12.75" customHeight="1">
      <c r="A252" s="26" t="s">
        <v>351</v>
      </c>
      <c r="B252" s="27" t="s">
        <v>346</v>
      </c>
      <c r="C252" s="27" t="s">
        <v>296</v>
      </c>
      <c r="D252" s="11">
        <v>0.72</v>
      </c>
      <c r="E252" s="11">
        <v>1.8</v>
      </c>
      <c r="F252" s="11">
        <v>120.4</v>
      </c>
      <c r="G252" s="39">
        <v>12759</v>
      </c>
      <c r="H252" s="14">
        <f t="shared" si="10"/>
        <v>15055.619999999999</v>
      </c>
    </row>
    <row r="253" spans="1:8" ht="12.75" customHeight="1">
      <c r="A253" s="26" t="s">
        <v>352</v>
      </c>
      <c r="B253" s="27" t="s">
        <v>353</v>
      </c>
      <c r="C253" s="27" t="s">
        <v>266</v>
      </c>
      <c r="D253" s="11">
        <v>0.18</v>
      </c>
      <c r="E253" s="27">
        <v>0.45</v>
      </c>
      <c r="F253" s="11">
        <v>11.6</v>
      </c>
      <c r="G253" s="39">
        <v>2519</v>
      </c>
      <c r="H253" s="14">
        <f t="shared" si="10"/>
        <v>2972.4199999999996</v>
      </c>
    </row>
    <row r="254" spans="1:8" ht="12.75" customHeight="1">
      <c r="A254" s="26" t="s">
        <v>354</v>
      </c>
      <c r="B254" s="27" t="s">
        <v>355</v>
      </c>
      <c r="C254" s="27" t="s">
        <v>266</v>
      </c>
      <c r="D254" s="11">
        <v>0.18</v>
      </c>
      <c r="E254" s="27">
        <v>0.45</v>
      </c>
      <c r="F254" s="11">
        <v>16.2</v>
      </c>
      <c r="G254" s="39">
        <v>2810</v>
      </c>
      <c r="H254" s="14">
        <f t="shared" si="10"/>
        <v>3315.7999999999997</v>
      </c>
    </row>
    <row r="255" spans="1:8" ht="12.75" customHeight="1">
      <c r="A255" s="26" t="s">
        <v>356</v>
      </c>
      <c r="B255" s="27" t="s">
        <v>353</v>
      </c>
      <c r="C255" s="27" t="s">
        <v>260</v>
      </c>
      <c r="D255" s="11">
        <v>0.18</v>
      </c>
      <c r="E255" s="27">
        <v>0.45</v>
      </c>
      <c r="F255" s="11">
        <v>20</v>
      </c>
      <c r="G255" s="39">
        <v>3104</v>
      </c>
      <c r="H255" s="14">
        <f t="shared" si="10"/>
        <v>3662.72</v>
      </c>
    </row>
    <row r="256" spans="1:8" ht="12.75" customHeight="1">
      <c r="A256" s="26" t="s">
        <v>357</v>
      </c>
      <c r="B256" s="27" t="s">
        <v>355</v>
      </c>
      <c r="C256" s="27" t="s">
        <v>292</v>
      </c>
      <c r="D256" s="11">
        <v>0.18</v>
      </c>
      <c r="E256" s="27">
        <v>0.45</v>
      </c>
      <c r="F256" s="11">
        <v>24.8</v>
      </c>
      <c r="G256" s="39">
        <v>3414</v>
      </c>
      <c r="H256" s="14">
        <f t="shared" si="10"/>
        <v>4028.52</v>
      </c>
    </row>
    <row r="257" spans="1:8" ht="12.75" customHeight="1">
      <c r="A257" s="26" t="s">
        <v>358</v>
      </c>
      <c r="B257" s="27" t="s">
        <v>353</v>
      </c>
      <c r="C257" s="27" t="s">
        <v>296</v>
      </c>
      <c r="D257" s="11">
        <v>0.18</v>
      </c>
      <c r="E257" s="27">
        <v>0.45</v>
      </c>
      <c r="F257" s="11">
        <v>31.4</v>
      </c>
      <c r="G257" s="39">
        <v>3676</v>
      </c>
      <c r="H257" s="14">
        <f t="shared" si="10"/>
        <v>4337.679999999999</v>
      </c>
    </row>
    <row r="258" spans="1:8" ht="12.75" customHeight="1">
      <c r="A258" s="49" t="s">
        <v>359</v>
      </c>
      <c r="B258" s="50" t="s">
        <v>360</v>
      </c>
      <c r="C258" s="27" t="s">
        <v>361</v>
      </c>
      <c r="D258" s="11">
        <v>1.16</v>
      </c>
      <c r="E258" s="27">
        <v>2.9</v>
      </c>
      <c r="F258" s="11">
        <v>65.72</v>
      </c>
      <c r="G258" s="39">
        <v>12750</v>
      </c>
      <c r="H258" s="14">
        <f aca="true" t="shared" si="11" ref="H258:H269">1.18*G258</f>
        <v>15045</v>
      </c>
    </row>
    <row r="259" spans="1:8" ht="12.75" customHeight="1">
      <c r="A259" s="49" t="s">
        <v>362</v>
      </c>
      <c r="B259" s="50" t="s">
        <v>360</v>
      </c>
      <c r="C259" s="27" t="s">
        <v>361</v>
      </c>
      <c r="D259" s="11">
        <v>1.16</v>
      </c>
      <c r="E259" s="27">
        <v>2.9</v>
      </c>
      <c r="F259" s="11">
        <v>70.54</v>
      </c>
      <c r="G259" s="39">
        <v>13326</v>
      </c>
      <c r="H259" s="14">
        <f t="shared" si="11"/>
        <v>15724.679999999998</v>
      </c>
    </row>
    <row r="260" spans="1:8" ht="12.75" customHeight="1">
      <c r="A260" s="49" t="s">
        <v>363</v>
      </c>
      <c r="B260" s="50" t="s">
        <v>360</v>
      </c>
      <c r="C260" s="27" t="s">
        <v>361</v>
      </c>
      <c r="D260" s="11">
        <v>1.16</v>
      </c>
      <c r="E260" s="27">
        <v>2.9</v>
      </c>
      <c r="F260" s="11">
        <v>99.52</v>
      </c>
      <c r="G260" s="39">
        <v>14592</v>
      </c>
      <c r="H260" s="14">
        <f t="shared" si="11"/>
        <v>17218.559999999998</v>
      </c>
    </row>
    <row r="261" spans="1:8" ht="12.75" customHeight="1">
      <c r="A261" s="49" t="s">
        <v>364</v>
      </c>
      <c r="B261" s="50" t="s">
        <v>360</v>
      </c>
      <c r="C261" s="27" t="s">
        <v>365</v>
      </c>
      <c r="D261" s="11">
        <v>1.16</v>
      </c>
      <c r="E261" s="27">
        <v>2.9</v>
      </c>
      <c r="F261" s="11">
        <v>99.52</v>
      </c>
      <c r="G261" s="39">
        <v>15514</v>
      </c>
      <c r="H261" s="14">
        <f t="shared" si="11"/>
        <v>18306.52</v>
      </c>
    </row>
    <row r="262" spans="1:8" ht="12.75" customHeight="1">
      <c r="A262" s="49" t="s">
        <v>366</v>
      </c>
      <c r="B262" s="50" t="s">
        <v>360</v>
      </c>
      <c r="C262" s="27" t="s">
        <v>365</v>
      </c>
      <c r="D262" s="11">
        <v>1.16</v>
      </c>
      <c r="E262" s="27">
        <v>2.9</v>
      </c>
      <c r="F262" s="11">
        <v>106.5</v>
      </c>
      <c r="G262" s="39">
        <v>16099</v>
      </c>
      <c r="H262" s="14">
        <f t="shared" si="11"/>
        <v>18996.82</v>
      </c>
    </row>
    <row r="263" spans="1:8" ht="12.75" customHeight="1">
      <c r="A263" s="49" t="s">
        <v>367</v>
      </c>
      <c r="B263" s="50" t="s">
        <v>360</v>
      </c>
      <c r="C263" s="27" t="s">
        <v>368</v>
      </c>
      <c r="D263" s="11">
        <v>1.16</v>
      </c>
      <c r="E263" s="27">
        <v>2.9</v>
      </c>
      <c r="F263" s="11">
        <v>106.5</v>
      </c>
      <c r="G263" s="39">
        <v>16299</v>
      </c>
      <c r="H263" s="14">
        <f t="shared" si="11"/>
        <v>19232.82</v>
      </c>
    </row>
    <row r="264" spans="1:8" ht="12.75" customHeight="1">
      <c r="A264" s="49" t="s">
        <v>369</v>
      </c>
      <c r="B264" s="50" t="s">
        <v>370</v>
      </c>
      <c r="C264" s="27" t="s">
        <v>361</v>
      </c>
      <c r="D264" s="11">
        <v>0.29</v>
      </c>
      <c r="E264" s="27">
        <v>0.73</v>
      </c>
      <c r="F264" s="11">
        <v>17.06</v>
      </c>
      <c r="G264" s="39">
        <v>3297</v>
      </c>
      <c r="H264" s="14">
        <f t="shared" si="11"/>
        <v>3890.4599999999996</v>
      </c>
    </row>
    <row r="265" spans="1:8" ht="12.75" customHeight="1">
      <c r="A265" s="49" t="s">
        <v>371</v>
      </c>
      <c r="B265" s="50" t="s">
        <v>370</v>
      </c>
      <c r="C265" s="27" t="s">
        <v>361</v>
      </c>
      <c r="D265" s="11">
        <v>0.29</v>
      </c>
      <c r="E265" s="27">
        <v>0.73</v>
      </c>
      <c r="F265" s="11">
        <v>18.34</v>
      </c>
      <c r="G265" s="39">
        <v>3470</v>
      </c>
      <c r="H265" s="14">
        <f t="shared" si="11"/>
        <v>4094.6</v>
      </c>
    </row>
    <row r="266" spans="1:8" ht="12.75" customHeight="1">
      <c r="A266" s="49" t="s">
        <v>372</v>
      </c>
      <c r="B266" s="50" t="s">
        <v>370</v>
      </c>
      <c r="C266" s="27" t="s">
        <v>361</v>
      </c>
      <c r="D266" s="11">
        <v>0.29</v>
      </c>
      <c r="E266" s="27">
        <v>0.73</v>
      </c>
      <c r="F266" s="11">
        <v>23.86</v>
      </c>
      <c r="G266" s="39">
        <v>3830</v>
      </c>
      <c r="H266" s="14">
        <f t="shared" si="11"/>
        <v>4519.4</v>
      </c>
    </row>
    <row r="267" spans="1:8" ht="12.75" customHeight="1">
      <c r="A267" s="49" t="s">
        <v>373</v>
      </c>
      <c r="B267" s="50" t="s">
        <v>370</v>
      </c>
      <c r="C267" s="27" t="s">
        <v>365</v>
      </c>
      <c r="D267" s="11">
        <v>0.29</v>
      </c>
      <c r="E267" s="27">
        <v>0.73</v>
      </c>
      <c r="F267" s="11">
        <v>23.86</v>
      </c>
      <c r="G267" s="39">
        <v>4229</v>
      </c>
      <c r="H267" s="14">
        <f t="shared" si="11"/>
        <v>4990.219999999999</v>
      </c>
    </row>
    <row r="268" spans="1:8" ht="12.75" customHeight="1">
      <c r="A268" s="49" t="s">
        <v>374</v>
      </c>
      <c r="B268" s="50" t="s">
        <v>370</v>
      </c>
      <c r="C268" s="27" t="s">
        <v>365</v>
      </c>
      <c r="D268" s="11">
        <v>0.29</v>
      </c>
      <c r="E268" s="27">
        <v>0.73</v>
      </c>
      <c r="F268" s="11">
        <v>31.94</v>
      </c>
      <c r="G268" s="39">
        <v>4649</v>
      </c>
      <c r="H268" s="14">
        <f t="shared" si="11"/>
        <v>5485.82</v>
      </c>
    </row>
    <row r="269" spans="1:8" ht="12.75" customHeight="1">
      <c r="A269" s="49" t="s">
        <v>375</v>
      </c>
      <c r="B269" s="50" t="s">
        <v>370</v>
      </c>
      <c r="C269" s="27" t="s">
        <v>368</v>
      </c>
      <c r="D269" s="11">
        <v>0.29</v>
      </c>
      <c r="E269" s="27">
        <v>0.73</v>
      </c>
      <c r="F269" s="11">
        <v>31.94</v>
      </c>
      <c r="G269" s="39">
        <v>4953</v>
      </c>
      <c r="H269" s="14">
        <f t="shared" si="11"/>
        <v>5844.54</v>
      </c>
    </row>
    <row r="270" spans="1:8" ht="12.75" customHeight="1">
      <c r="A270" s="26" t="s">
        <v>376</v>
      </c>
      <c r="B270" s="50" t="s">
        <v>377</v>
      </c>
      <c r="C270" s="27" t="s">
        <v>266</v>
      </c>
      <c r="D270" s="11">
        <v>0.93</v>
      </c>
      <c r="E270" s="11">
        <v>2.3</v>
      </c>
      <c r="F270" s="11">
        <v>54.6</v>
      </c>
      <c r="G270" s="39">
        <v>10128</v>
      </c>
      <c r="H270" s="14">
        <f aca="true" t="shared" si="12" ref="H270:H279">G270*1.18</f>
        <v>11951.039999999999</v>
      </c>
    </row>
    <row r="271" spans="1:8" ht="12.75" customHeight="1">
      <c r="A271" s="26" t="s">
        <v>378</v>
      </c>
      <c r="B271" s="50" t="s">
        <v>379</v>
      </c>
      <c r="C271" s="27" t="s">
        <v>266</v>
      </c>
      <c r="D271" s="11">
        <v>0.93</v>
      </c>
      <c r="E271" s="11">
        <v>2.3</v>
      </c>
      <c r="F271" s="11">
        <v>65.04</v>
      </c>
      <c r="G271" s="39">
        <v>10694</v>
      </c>
      <c r="H271" s="14">
        <f t="shared" si="12"/>
        <v>12618.92</v>
      </c>
    </row>
    <row r="272" spans="1:8" ht="12.75" customHeight="1">
      <c r="A272" s="26" t="s">
        <v>380</v>
      </c>
      <c r="B272" s="50" t="s">
        <v>377</v>
      </c>
      <c r="C272" s="27" t="s">
        <v>260</v>
      </c>
      <c r="D272" s="11">
        <v>0.93</v>
      </c>
      <c r="E272" s="11">
        <v>2.3</v>
      </c>
      <c r="F272" s="11">
        <v>72.47</v>
      </c>
      <c r="G272" s="39">
        <v>11451</v>
      </c>
      <c r="H272" s="14">
        <f t="shared" si="12"/>
        <v>13512.179999999998</v>
      </c>
    </row>
    <row r="273" spans="1:8" ht="12.75" customHeight="1">
      <c r="A273" s="26" t="s">
        <v>381</v>
      </c>
      <c r="B273" s="50" t="s">
        <v>377</v>
      </c>
      <c r="C273" s="27" t="s">
        <v>292</v>
      </c>
      <c r="D273" s="11">
        <v>0.93</v>
      </c>
      <c r="E273" s="11">
        <v>2.3</v>
      </c>
      <c r="F273" s="11">
        <v>83.64</v>
      </c>
      <c r="G273" s="39">
        <v>12237</v>
      </c>
      <c r="H273" s="14">
        <f t="shared" si="12"/>
        <v>14439.66</v>
      </c>
    </row>
    <row r="274" spans="1:8" ht="12.75" customHeight="1">
      <c r="A274" s="26" t="s">
        <v>382</v>
      </c>
      <c r="B274" s="50" t="s">
        <v>377</v>
      </c>
      <c r="C274" s="27" t="s">
        <v>292</v>
      </c>
      <c r="D274" s="11">
        <v>0.93</v>
      </c>
      <c r="E274" s="11">
        <v>2.3</v>
      </c>
      <c r="F274" s="11">
        <v>127.38</v>
      </c>
      <c r="G274" s="39">
        <v>14817</v>
      </c>
      <c r="H274" s="14">
        <f t="shared" si="12"/>
        <v>17484.059999999998</v>
      </c>
    </row>
    <row r="275" spans="1:8" ht="12.75" customHeight="1">
      <c r="A275" s="26" t="s">
        <v>383</v>
      </c>
      <c r="B275" s="50" t="s">
        <v>377</v>
      </c>
      <c r="C275" s="27" t="s">
        <v>296</v>
      </c>
      <c r="D275" s="11">
        <v>0.93</v>
      </c>
      <c r="E275" s="11">
        <v>2.3</v>
      </c>
      <c r="F275" s="11">
        <v>127.38</v>
      </c>
      <c r="G275" s="39">
        <v>14817</v>
      </c>
      <c r="H275" s="14">
        <f t="shared" si="12"/>
        <v>17484.059999999998</v>
      </c>
    </row>
    <row r="276" spans="1:8" ht="12.75" customHeight="1">
      <c r="A276" s="26" t="s">
        <v>384</v>
      </c>
      <c r="B276" s="50" t="s">
        <v>385</v>
      </c>
      <c r="C276" s="27" t="s">
        <v>266</v>
      </c>
      <c r="D276" s="11">
        <v>0.23</v>
      </c>
      <c r="E276" s="11">
        <v>0.58</v>
      </c>
      <c r="F276" s="11">
        <v>13.1</v>
      </c>
      <c r="G276" s="39">
        <v>3043</v>
      </c>
      <c r="H276" s="14">
        <f t="shared" si="12"/>
        <v>3590.74</v>
      </c>
    </row>
    <row r="277" spans="1:8" ht="12.75" customHeight="1">
      <c r="A277" s="26" t="s">
        <v>386</v>
      </c>
      <c r="B277" s="50" t="s">
        <v>385</v>
      </c>
      <c r="C277" s="27" t="s">
        <v>266</v>
      </c>
      <c r="D277" s="11">
        <v>0.23</v>
      </c>
      <c r="E277" s="27">
        <v>0.58</v>
      </c>
      <c r="F277" s="11">
        <v>16.3</v>
      </c>
      <c r="G277" s="39">
        <v>3234</v>
      </c>
      <c r="H277" s="14">
        <f t="shared" si="12"/>
        <v>3816.12</v>
      </c>
    </row>
    <row r="278" spans="1:8" ht="12.75" customHeight="1">
      <c r="A278" s="26" t="s">
        <v>387</v>
      </c>
      <c r="B278" s="50" t="s">
        <v>385</v>
      </c>
      <c r="C278" s="27" t="s">
        <v>260</v>
      </c>
      <c r="D278" s="11">
        <v>0.23</v>
      </c>
      <c r="E278" s="27">
        <v>0.58</v>
      </c>
      <c r="F278" s="11">
        <v>19.1</v>
      </c>
      <c r="G278" s="39">
        <v>3493</v>
      </c>
      <c r="H278" s="14">
        <f t="shared" si="12"/>
        <v>4121.74</v>
      </c>
    </row>
    <row r="279" spans="1:8" ht="12.75" customHeight="1">
      <c r="A279" s="26" t="s">
        <v>388</v>
      </c>
      <c r="B279" s="50" t="s">
        <v>385</v>
      </c>
      <c r="C279" s="27" t="s">
        <v>292</v>
      </c>
      <c r="D279" s="11">
        <v>0.23</v>
      </c>
      <c r="E279" s="27">
        <v>0.58</v>
      </c>
      <c r="F279" s="11">
        <v>21.8</v>
      </c>
      <c r="G279" s="39">
        <v>3741</v>
      </c>
      <c r="H279" s="14">
        <f t="shared" si="12"/>
        <v>4414.38</v>
      </c>
    </row>
    <row r="280" spans="1:8" ht="12.75" customHeight="1">
      <c r="A280" s="26" t="s">
        <v>389</v>
      </c>
      <c r="B280" s="50" t="s">
        <v>385</v>
      </c>
      <c r="C280" s="27" t="s">
        <v>292</v>
      </c>
      <c r="D280" s="11">
        <v>0.23</v>
      </c>
      <c r="E280" s="27">
        <v>0.58</v>
      </c>
      <c r="F280" s="11">
        <v>31.6</v>
      </c>
      <c r="G280" s="39">
        <v>4303</v>
      </c>
      <c r="H280" s="14">
        <f t="shared" si="10"/>
        <v>5077.54</v>
      </c>
    </row>
    <row r="281" spans="1:8" ht="12.75" customHeight="1">
      <c r="A281" s="26" t="s">
        <v>390</v>
      </c>
      <c r="B281" s="50" t="s">
        <v>385</v>
      </c>
      <c r="C281" s="27" t="s">
        <v>296</v>
      </c>
      <c r="D281" s="11">
        <v>0.23</v>
      </c>
      <c r="E281" s="27">
        <v>0.58</v>
      </c>
      <c r="F281" s="11">
        <v>31.6</v>
      </c>
      <c r="G281" s="39">
        <v>4303</v>
      </c>
      <c r="H281" s="14">
        <f t="shared" si="10"/>
        <v>5077.54</v>
      </c>
    </row>
    <row r="282" spans="1:8" ht="12.75" customHeight="1">
      <c r="A282" s="26" t="s">
        <v>391</v>
      </c>
      <c r="B282" s="27" t="s">
        <v>392</v>
      </c>
      <c r="C282" s="27" t="s">
        <v>266</v>
      </c>
      <c r="D282" s="11">
        <v>0.99</v>
      </c>
      <c r="E282" s="27">
        <v>2.47</v>
      </c>
      <c r="F282" s="11">
        <v>75.14</v>
      </c>
      <c r="G282" s="39">
        <v>12911</v>
      </c>
      <c r="H282" s="14">
        <f t="shared" si="10"/>
        <v>15234.98</v>
      </c>
    </row>
    <row r="283" spans="1:8" ht="12.75" customHeight="1">
      <c r="A283" s="26" t="s">
        <v>393</v>
      </c>
      <c r="B283" s="27" t="s">
        <v>392</v>
      </c>
      <c r="C283" s="27" t="s">
        <v>266</v>
      </c>
      <c r="D283" s="11">
        <v>0.99</v>
      </c>
      <c r="E283" s="27">
        <v>2.47</v>
      </c>
      <c r="F283" s="11">
        <v>93.84</v>
      </c>
      <c r="G283" s="39">
        <v>13759</v>
      </c>
      <c r="H283" s="14">
        <f t="shared" si="10"/>
        <v>16235.619999999999</v>
      </c>
    </row>
    <row r="284" spans="1:8" ht="12.75" customHeight="1">
      <c r="A284" s="26" t="s">
        <v>394</v>
      </c>
      <c r="B284" s="27" t="s">
        <v>392</v>
      </c>
      <c r="C284" s="27" t="s">
        <v>260</v>
      </c>
      <c r="D284" s="11">
        <v>0.99</v>
      </c>
      <c r="E284" s="27">
        <v>2.47</v>
      </c>
      <c r="F284" s="11">
        <v>102.39</v>
      </c>
      <c r="G284" s="39">
        <v>14660</v>
      </c>
      <c r="H284" s="14">
        <f t="shared" si="10"/>
        <v>17298.8</v>
      </c>
    </row>
    <row r="285" spans="1:8" ht="12.75" customHeight="1">
      <c r="A285" s="26" t="s">
        <v>395</v>
      </c>
      <c r="B285" s="27" t="s">
        <v>392</v>
      </c>
      <c r="C285" s="27" t="s">
        <v>292</v>
      </c>
      <c r="D285" s="11">
        <v>0.99</v>
      </c>
      <c r="E285" s="27">
        <v>2.47</v>
      </c>
      <c r="F285" s="11">
        <v>128.64</v>
      </c>
      <c r="G285" s="39">
        <v>17560</v>
      </c>
      <c r="H285" s="14">
        <f t="shared" si="10"/>
        <v>20720.8</v>
      </c>
    </row>
    <row r="286" spans="1:8" ht="12.75" customHeight="1">
      <c r="A286" s="26" t="s">
        <v>396</v>
      </c>
      <c r="B286" s="27" t="s">
        <v>392</v>
      </c>
      <c r="C286" s="27" t="s">
        <v>292</v>
      </c>
      <c r="D286" s="11">
        <v>0.99</v>
      </c>
      <c r="E286" s="27">
        <v>2.47</v>
      </c>
      <c r="F286" s="11">
        <v>161.34</v>
      </c>
      <c r="G286" s="39">
        <v>18174</v>
      </c>
      <c r="H286" s="14">
        <f t="shared" si="10"/>
        <v>21445.32</v>
      </c>
    </row>
    <row r="287" spans="1:8" ht="12.75" customHeight="1">
      <c r="A287" s="26" t="s">
        <v>397</v>
      </c>
      <c r="B287" s="27" t="s">
        <v>392</v>
      </c>
      <c r="C287" s="27" t="s">
        <v>296</v>
      </c>
      <c r="D287" s="11">
        <v>0.99</v>
      </c>
      <c r="E287" s="27">
        <v>2.47</v>
      </c>
      <c r="F287" s="11">
        <v>161.34</v>
      </c>
      <c r="G287" s="39">
        <v>18174</v>
      </c>
      <c r="H287" s="14">
        <f t="shared" si="10"/>
        <v>21445.32</v>
      </c>
    </row>
    <row r="288" spans="1:8" ht="12.75" customHeight="1">
      <c r="A288" s="26" t="s">
        <v>398</v>
      </c>
      <c r="B288" s="27" t="s">
        <v>399</v>
      </c>
      <c r="C288" s="27" t="s">
        <v>266</v>
      </c>
      <c r="D288" s="11">
        <v>0.25</v>
      </c>
      <c r="E288" s="27">
        <v>0.63</v>
      </c>
      <c r="F288" s="11">
        <v>17.6</v>
      </c>
      <c r="G288" s="39">
        <v>3712</v>
      </c>
      <c r="H288" s="14">
        <f t="shared" si="10"/>
        <v>4380.16</v>
      </c>
    </row>
    <row r="289" spans="1:8" ht="12.75" customHeight="1">
      <c r="A289" s="26" t="s">
        <v>400</v>
      </c>
      <c r="B289" s="27" t="s">
        <v>399</v>
      </c>
      <c r="C289" s="27" t="s">
        <v>266</v>
      </c>
      <c r="D289" s="11">
        <v>0.25</v>
      </c>
      <c r="E289" s="27">
        <v>0.63</v>
      </c>
      <c r="F289" s="11">
        <v>21.2</v>
      </c>
      <c r="G289" s="39">
        <v>3963</v>
      </c>
      <c r="H289" s="14">
        <f t="shared" si="10"/>
        <v>4676.34</v>
      </c>
    </row>
    <row r="290" spans="1:8" ht="12.75" customHeight="1">
      <c r="A290" s="26" t="s">
        <v>401</v>
      </c>
      <c r="B290" s="27" t="s">
        <v>399</v>
      </c>
      <c r="C290" s="27" t="s">
        <v>260</v>
      </c>
      <c r="D290" s="11">
        <v>0.25</v>
      </c>
      <c r="E290" s="27">
        <v>0.63</v>
      </c>
      <c r="F290" s="11">
        <v>35.9</v>
      </c>
      <c r="G290" s="39">
        <v>4215</v>
      </c>
      <c r="H290" s="14">
        <f t="shared" si="10"/>
        <v>4973.7</v>
      </c>
    </row>
    <row r="291" spans="1:8" ht="12.75" customHeight="1">
      <c r="A291" s="26" t="s">
        <v>402</v>
      </c>
      <c r="B291" s="27" t="s">
        <v>399</v>
      </c>
      <c r="C291" s="27" t="s">
        <v>292</v>
      </c>
      <c r="D291" s="11">
        <v>0.25</v>
      </c>
      <c r="E291" s="27">
        <v>0.63</v>
      </c>
      <c r="F291" s="11">
        <v>32.1</v>
      </c>
      <c r="G291" s="39">
        <v>4500</v>
      </c>
      <c r="H291" s="14">
        <f t="shared" si="10"/>
        <v>5310</v>
      </c>
    </row>
    <row r="292" spans="1:8" ht="12.75" customHeight="1">
      <c r="A292" s="26" t="s">
        <v>403</v>
      </c>
      <c r="B292" s="27" t="s">
        <v>399</v>
      </c>
      <c r="C292" s="27" t="s">
        <v>292</v>
      </c>
      <c r="D292" s="11">
        <v>0.25</v>
      </c>
      <c r="E292" s="27">
        <v>0.63</v>
      </c>
      <c r="F292" s="11">
        <v>40.1</v>
      </c>
      <c r="G292" s="39">
        <v>5050</v>
      </c>
      <c r="H292" s="14">
        <f t="shared" si="10"/>
        <v>5959</v>
      </c>
    </row>
    <row r="293" spans="1:8" ht="12.75" customHeight="1">
      <c r="A293" s="26" t="s">
        <v>404</v>
      </c>
      <c r="B293" s="27" t="s">
        <v>399</v>
      </c>
      <c r="C293" s="27" t="s">
        <v>296</v>
      </c>
      <c r="D293" s="11">
        <v>0.25</v>
      </c>
      <c r="E293" s="27">
        <v>0.63</v>
      </c>
      <c r="F293" s="11">
        <v>40.1</v>
      </c>
      <c r="G293" s="39">
        <v>5050</v>
      </c>
      <c r="H293" s="14">
        <f t="shared" si="10"/>
        <v>5959</v>
      </c>
    </row>
    <row r="294" spans="1:8" ht="12.75" customHeight="1">
      <c r="A294" s="26" t="s">
        <v>405</v>
      </c>
      <c r="B294" s="27" t="s">
        <v>406</v>
      </c>
      <c r="C294" s="27" t="s">
        <v>266</v>
      </c>
      <c r="D294" s="11">
        <v>1.4</v>
      </c>
      <c r="E294" s="11">
        <v>3.5</v>
      </c>
      <c r="F294" s="11">
        <v>79.4</v>
      </c>
      <c r="G294" s="39">
        <v>13892</v>
      </c>
      <c r="H294" s="14">
        <f>G294*1.18</f>
        <v>16392.559999999998</v>
      </c>
    </row>
    <row r="295" spans="1:8" ht="12.75" customHeight="1">
      <c r="A295" s="26" t="s">
        <v>407</v>
      </c>
      <c r="B295" s="27" t="s">
        <v>408</v>
      </c>
      <c r="C295" s="27" t="s">
        <v>266</v>
      </c>
      <c r="D295" s="11">
        <v>1.4</v>
      </c>
      <c r="E295" s="11">
        <v>3.5</v>
      </c>
      <c r="F295" s="11">
        <v>112.3</v>
      </c>
      <c r="G295" s="39">
        <v>15892</v>
      </c>
      <c r="H295" s="14">
        <f aca="true" t="shared" si="13" ref="H295:H326">G295*1.18</f>
        <v>18752.559999999998</v>
      </c>
    </row>
    <row r="296" spans="1:8" ht="12.75" customHeight="1">
      <c r="A296" s="26" t="s">
        <v>409</v>
      </c>
      <c r="B296" s="27" t="s">
        <v>408</v>
      </c>
      <c r="C296" s="27" t="s">
        <v>260</v>
      </c>
      <c r="D296" s="11">
        <v>1.4</v>
      </c>
      <c r="E296" s="11">
        <v>3.5</v>
      </c>
      <c r="F296" s="11">
        <v>141.3</v>
      </c>
      <c r="G296" s="39">
        <v>18177</v>
      </c>
      <c r="H296" s="14">
        <f t="shared" si="13"/>
        <v>21448.86</v>
      </c>
    </row>
    <row r="297" spans="1:8" ht="12.75" customHeight="1">
      <c r="A297" s="26" t="s">
        <v>410</v>
      </c>
      <c r="B297" s="27" t="s">
        <v>406</v>
      </c>
      <c r="C297" s="27" t="s">
        <v>292</v>
      </c>
      <c r="D297" s="11">
        <v>1.4</v>
      </c>
      <c r="E297" s="11">
        <v>3.5</v>
      </c>
      <c r="F297" s="27">
        <v>158.75</v>
      </c>
      <c r="G297" s="39">
        <v>19706</v>
      </c>
      <c r="H297" s="14">
        <f t="shared" si="13"/>
        <v>23253.079999999998</v>
      </c>
    </row>
    <row r="298" spans="1:8" ht="12.75" customHeight="1">
      <c r="A298" s="26" t="s">
        <v>411</v>
      </c>
      <c r="B298" s="27" t="s">
        <v>406</v>
      </c>
      <c r="C298" s="27" t="s">
        <v>292</v>
      </c>
      <c r="D298" s="11">
        <v>1.4</v>
      </c>
      <c r="E298" s="11">
        <v>3.5</v>
      </c>
      <c r="F298" s="27">
        <v>194.25</v>
      </c>
      <c r="G298" s="39">
        <v>21235</v>
      </c>
      <c r="H298" s="14">
        <f t="shared" si="13"/>
        <v>25057.3</v>
      </c>
    </row>
    <row r="299" spans="1:8" ht="12.75" customHeight="1">
      <c r="A299" s="26" t="s">
        <v>412</v>
      </c>
      <c r="B299" s="27" t="s">
        <v>408</v>
      </c>
      <c r="C299" s="27" t="s">
        <v>413</v>
      </c>
      <c r="D299" s="11">
        <v>1.4</v>
      </c>
      <c r="E299" s="11">
        <v>3.5</v>
      </c>
      <c r="F299" s="27">
        <v>194.25</v>
      </c>
      <c r="G299" s="39">
        <v>21235</v>
      </c>
      <c r="H299" s="14">
        <f t="shared" si="13"/>
        <v>25057.3</v>
      </c>
    </row>
    <row r="300" spans="1:8" ht="12.75" customHeight="1">
      <c r="A300" s="51" t="s">
        <v>414</v>
      </c>
      <c r="B300" s="27" t="s">
        <v>415</v>
      </c>
      <c r="C300" s="27" t="s">
        <v>266</v>
      </c>
      <c r="D300" s="11">
        <v>0.35</v>
      </c>
      <c r="E300" s="11">
        <v>0.87</v>
      </c>
      <c r="F300" s="11">
        <v>19.9</v>
      </c>
      <c r="G300" s="39">
        <v>4322</v>
      </c>
      <c r="H300" s="14">
        <f t="shared" si="13"/>
        <v>5099.96</v>
      </c>
    </row>
    <row r="301" spans="1:8" ht="12.75" customHeight="1">
      <c r="A301" s="26" t="s">
        <v>416</v>
      </c>
      <c r="B301" s="27" t="s">
        <v>415</v>
      </c>
      <c r="C301" s="27" t="s">
        <v>266</v>
      </c>
      <c r="D301" s="11">
        <v>0.35</v>
      </c>
      <c r="E301" s="11">
        <v>0.87</v>
      </c>
      <c r="F301" s="11">
        <v>27.3</v>
      </c>
      <c r="G301" s="39">
        <v>4786</v>
      </c>
      <c r="H301" s="14">
        <f t="shared" si="13"/>
        <v>5647.48</v>
      </c>
    </row>
    <row r="302" spans="1:8" ht="12.75" customHeight="1">
      <c r="A302" s="26" t="s">
        <v>417</v>
      </c>
      <c r="B302" s="27" t="s">
        <v>415</v>
      </c>
      <c r="C302" s="27" t="s">
        <v>260</v>
      </c>
      <c r="D302" s="11">
        <v>0.35</v>
      </c>
      <c r="E302" s="11">
        <v>0.87</v>
      </c>
      <c r="F302" s="11">
        <v>36.4</v>
      </c>
      <c r="G302" s="39">
        <v>5250</v>
      </c>
      <c r="H302" s="14">
        <f t="shared" si="13"/>
        <v>6195</v>
      </c>
    </row>
    <row r="303" spans="1:8" ht="12.75" customHeight="1">
      <c r="A303" s="26" t="s">
        <v>418</v>
      </c>
      <c r="B303" s="27" t="s">
        <v>419</v>
      </c>
      <c r="C303" s="27" t="s">
        <v>292</v>
      </c>
      <c r="D303" s="11">
        <v>0.35</v>
      </c>
      <c r="E303" s="11">
        <v>0.87</v>
      </c>
      <c r="F303" s="11">
        <v>40</v>
      </c>
      <c r="G303" s="39">
        <v>5547</v>
      </c>
      <c r="H303" s="14">
        <f t="shared" si="13"/>
        <v>6545.46</v>
      </c>
    </row>
    <row r="304" spans="1:8" ht="12.75" customHeight="1">
      <c r="A304" s="26" t="s">
        <v>420</v>
      </c>
      <c r="B304" s="27" t="s">
        <v>415</v>
      </c>
      <c r="C304" s="27" t="s">
        <v>292</v>
      </c>
      <c r="D304" s="11">
        <v>0.35</v>
      </c>
      <c r="E304" s="11">
        <v>0.87</v>
      </c>
      <c r="F304" s="11">
        <v>49.4</v>
      </c>
      <c r="G304" s="39">
        <v>6108</v>
      </c>
      <c r="H304" s="14">
        <f t="shared" si="13"/>
        <v>7207.44</v>
      </c>
    </row>
    <row r="305" spans="1:8" ht="12.75" customHeight="1">
      <c r="A305" s="26" t="s">
        <v>421</v>
      </c>
      <c r="B305" s="27" t="s">
        <v>419</v>
      </c>
      <c r="C305" s="27" t="s">
        <v>296</v>
      </c>
      <c r="D305" s="11">
        <v>0.35</v>
      </c>
      <c r="E305" s="11">
        <v>0.87</v>
      </c>
      <c r="F305" s="11">
        <v>49.4</v>
      </c>
      <c r="G305" s="39">
        <v>6108</v>
      </c>
      <c r="H305" s="14">
        <f t="shared" si="13"/>
        <v>7207.44</v>
      </c>
    </row>
    <row r="306" spans="1:8" ht="12.75" customHeight="1">
      <c r="A306" s="26" t="s">
        <v>422</v>
      </c>
      <c r="B306" s="27" t="s">
        <v>423</v>
      </c>
      <c r="C306" s="27" t="s">
        <v>266</v>
      </c>
      <c r="D306" s="11">
        <v>1.6</v>
      </c>
      <c r="E306" s="11">
        <v>4</v>
      </c>
      <c r="F306" s="11">
        <v>98.7</v>
      </c>
      <c r="G306" s="39">
        <v>17356</v>
      </c>
      <c r="H306" s="14">
        <f t="shared" si="13"/>
        <v>20480.079999999998</v>
      </c>
    </row>
    <row r="307" spans="1:8" ht="12.75" customHeight="1">
      <c r="A307" s="26" t="s">
        <v>424</v>
      </c>
      <c r="B307" s="27" t="s">
        <v>423</v>
      </c>
      <c r="C307" s="27" t="s">
        <v>266</v>
      </c>
      <c r="D307" s="11">
        <v>1.6</v>
      </c>
      <c r="E307" s="11">
        <v>4</v>
      </c>
      <c r="F307" s="11">
        <v>109</v>
      </c>
      <c r="G307" s="39">
        <v>18644</v>
      </c>
      <c r="H307" s="14">
        <f t="shared" si="13"/>
        <v>21999.92</v>
      </c>
    </row>
    <row r="308" spans="1:8" ht="12.75" customHeight="1">
      <c r="A308" s="26" t="s">
        <v>425</v>
      </c>
      <c r="B308" s="27" t="s">
        <v>423</v>
      </c>
      <c r="C308" s="27" t="s">
        <v>292</v>
      </c>
      <c r="D308" s="11">
        <v>1.6</v>
      </c>
      <c r="E308" s="11">
        <v>4</v>
      </c>
      <c r="F308" s="11">
        <v>146.5</v>
      </c>
      <c r="G308" s="39">
        <v>19932</v>
      </c>
      <c r="H308" s="14">
        <f t="shared" si="13"/>
        <v>23519.76</v>
      </c>
    </row>
    <row r="309" spans="1:8" ht="12.75" customHeight="1">
      <c r="A309" s="26" t="s">
        <v>426</v>
      </c>
      <c r="B309" s="27" t="s">
        <v>423</v>
      </c>
      <c r="C309" s="27" t="s">
        <v>292</v>
      </c>
      <c r="D309" s="11">
        <v>1.6</v>
      </c>
      <c r="E309" s="11">
        <v>4</v>
      </c>
      <c r="F309" s="11">
        <v>199.6</v>
      </c>
      <c r="G309" s="39">
        <v>23102</v>
      </c>
      <c r="H309" s="14">
        <f t="shared" si="13"/>
        <v>27260.359999999997</v>
      </c>
    </row>
    <row r="310" spans="1:8" ht="12.75" customHeight="1">
      <c r="A310" s="26" t="s">
        <v>427</v>
      </c>
      <c r="B310" s="27" t="s">
        <v>423</v>
      </c>
      <c r="C310" s="27" t="s">
        <v>296</v>
      </c>
      <c r="D310" s="11">
        <v>1.6</v>
      </c>
      <c r="E310" s="11">
        <v>4</v>
      </c>
      <c r="F310" s="11">
        <v>199.6</v>
      </c>
      <c r="G310" s="39">
        <v>23102</v>
      </c>
      <c r="H310" s="14">
        <f t="shared" si="13"/>
        <v>27260.359999999997</v>
      </c>
    </row>
    <row r="311" spans="1:8" ht="12.75" customHeight="1">
      <c r="A311" s="26" t="s">
        <v>428</v>
      </c>
      <c r="B311" s="27" t="s">
        <v>429</v>
      </c>
      <c r="C311" s="27" t="s">
        <v>266</v>
      </c>
      <c r="D311" s="11">
        <v>0.4</v>
      </c>
      <c r="E311" s="11">
        <v>1</v>
      </c>
      <c r="F311" s="11">
        <v>24.8</v>
      </c>
      <c r="G311" s="39">
        <v>5260</v>
      </c>
      <c r="H311" s="14">
        <f t="shared" si="13"/>
        <v>6206.799999999999</v>
      </c>
    </row>
    <row r="312" spans="1:8" ht="12.75" customHeight="1">
      <c r="A312" s="26" t="s">
        <v>430</v>
      </c>
      <c r="B312" s="27" t="s">
        <v>429</v>
      </c>
      <c r="C312" s="27" t="s">
        <v>266</v>
      </c>
      <c r="D312" s="11">
        <v>0.4</v>
      </c>
      <c r="E312" s="11">
        <v>1</v>
      </c>
      <c r="F312" s="11">
        <v>28.2</v>
      </c>
      <c r="G312" s="39">
        <v>5593</v>
      </c>
      <c r="H312" s="14">
        <f t="shared" si="13"/>
        <v>6599.74</v>
      </c>
    </row>
    <row r="313" spans="1:8" ht="12.75" customHeight="1">
      <c r="A313" s="26" t="s">
        <v>431</v>
      </c>
      <c r="B313" s="27" t="s">
        <v>429</v>
      </c>
      <c r="C313" s="27" t="s">
        <v>292</v>
      </c>
      <c r="D313" s="11">
        <v>0.4</v>
      </c>
      <c r="E313" s="11">
        <v>1</v>
      </c>
      <c r="F313" s="11">
        <v>35.9</v>
      </c>
      <c r="G313" s="39">
        <v>5980</v>
      </c>
      <c r="H313" s="14">
        <f t="shared" si="13"/>
        <v>7056.4</v>
      </c>
    </row>
    <row r="314" spans="1:8" ht="12.75" customHeight="1">
      <c r="A314" s="26" t="s">
        <v>432</v>
      </c>
      <c r="B314" s="27" t="s">
        <v>429</v>
      </c>
      <c r="C314" s="27" t="s">
        <v>292</v>
      </c>
      <c r="D314" s="11">
        <v>0.4</v>
      </c>
      <c r="E314" s="11">
        <v>1</v>
      </c>
      <c r="F314" s="11">
        <v>50.5</v>
      </c>
      <c r="G314" s="39">
        <v>6930</v>
      </c>
      <c r="H314" s="14">
        <f t="shared" si="13"/>
        <v>8177.4</v>
      </c>
    </row>
    <row r="315" spans="1:8" ht="12.75" customHeight="1">
      <c r="A315" s="26" t="s">
        <v>433</v>
      </c>
      <c r="B315" s="27" t="s">
        <v>429</v>
      </c>
      <c r="C315" s="27" t="s">
        <v>296</v>
      </c>
      <c r="D315" s="11">
        <v>0.4</v>
      </c>
      <c r="E315" s="11">
        <v>1</v>
      </c>
      <c r="F315" s="11">
        <v>50.5</v>
      </c>
      <c r="G315" s="39">
        <v>6930</v>
      </c>
      <c r="H315" s="14">
        <f t="shared" si="13"/>
        <v>8177.4</v>
      </c>
    </row>
    <row r="316" spans="1:8" ht="12.75" customHeight="1">
      <c r="A316" s="26" t="s">
        <v>434</v>
      </c>
      <c r="B316" s="27" t="s">
        <v>435</v>
      </c>
      <c r="C316" s="27" t="s">
        <v>266</v>
      </c>
      <c r="D316" s="11">
        <v>1.77</v>
      </c>
      <c r="E316" s="27">
        <v>4.43</v>
      </c>
      <c r="F316" s="11">
        <v>97.1</v>
      </c>
      <c r="G316" s="39">
        <v>18378</v>
      </c>
      <c r="H316" s="14">
        <f t="shared" si="13"/>
        <v>21686.039999999997</v>
      </c>
    </row>
    <row r="317" spans="1:8" ht="12.75" customHeight="1">
      <c r="A317" s="26" t="s">
        <v>436</v>
      </c>
      <c r="B317" s="27" t="s">
        <v>435</v>
      </c>
      <c r="C317" s="27" t="s">
        <v>266</v>
      </c>
      <c r="D317" s="11">
        <v>1.77</v>
      </c>
      <c r="E317" s="27">
        <v>4.43</v>
      </c>
      <c r="F317" s="11">
        <v>109.1</v>
      </c>
      <c r="G317" s="39">
        <v>18378</v>
      </c>
      <c r="H317" s="14">
        <f t="shared" si="13"/>
        <v>21686.039999999997</v>
      </c>
    </row>
    <row r="318" spans="1:8" ht="12.75" customHeight="1">
      <c r="A318" s="26" t="s">
        <v>437</v>
      </c>
      <c r="B318" s="27" t="s">
        <v>435</v>
      </c>
      <c r="C318" s="27" t="s">
        <v>260</v>
      </c>
      <c r="D318" s="11">
        <v>1.77</v>
      </c>
      <c r="E318" s="27">
        <v>4.43</v>
      </c>
      <c r="F318" s="11">
        <v>160.05</v>
      </c>
      <c r="G318" s="39">
        <v>22344</v>
      </c>
      <c r="H318" s="14">
        <f t="shared" si="13"/>
        <v>26365.92</v>
      </c>
    </row>
    <row r="319" spans="1:8" ht="12.75" customHeight="1">
      <c r="A319" s="26" t="s">
        <v>438</v>
      </c>
      <c r="B319" s="27" t="s">
        <v>435</v>
      </c>
      <c r="C319" s="27" t="s">
        <v>439</v>
      </c>
      <c r="D319" s="11">
        <v>1.77</v>
      </c>
      <c r="E319" s="27">
        <v>4.43</v>
      </c>
      <c r="F319" s="11">
        <v>160.05</v>
      </c>
      <c r="G319" s="39">
        <v>22344</v>
      </c>
      <c r="H319" s="14">
        <f t="shared" si="13"/>
        <v>26365.92</v>
      </c>
    </row>
    <row r="320" spans="1:8" ht="12.75" customHeight="1">
      <c r="A320" s="26" t="s">
        <v>440</v>
      </c>
      <c r="B320" s="27" t="s">
        <v>435</v>
      </c>
      <c r="C320" s="27" t="s">
        <v>439</v>
      </c>
      <c r="D320" s="11">
        <v>1.77</v>
      </c>
      <c r="E320" s="27">
        <v>4.43</v>
      </c>
      <c r="F320" s="11">
        <v>201.15</v>
      </c>
      <c r="G320" s="39">
        <v>24460</v>
      </c>
      <c r="H320" s="14">
        <f t="shared" si="13"/>
        <v>28862.8</v>
      </c>
    </row>
    <row r="321" spans="1:8" ht="12.75" customHeight="1">
      <c r="A321" s="26" t="s">
        <v>441</v>
      </c>
      <c r="B321" s="27" t="s">
        <v>435</v>
      </c>
      <c r="C321" s="27" t="s">
        <v>296</v>
      </c>
      <c r="D321" s="11">
        <v>1.77</v>
      </c>
      <c r="E321" s="27">
        <v>4.43</v>
      </c>
      <c r="F321" s="11">
        <v>201.15</v>
      </c>
      <c r="G321" s="39">
        <v>24460</v>
      </c>
      <c r="H321" s="14">
        <f t="shared" si="13"/>
        <v>28862.8</v>
      </c>
    </row>
    <row r="322" spans="1:8" ht="12.75" customHeight="1">
      <c r="A322" s="26" t="s">
        <v>442</v>
      </c>
      <c r="B322" s="27" t="s">
        <v>443</v>
      </c>
      <c r="C322" s="27" t="s">
        <v>266</v>
      </c>
      <c r="D322" s="11">
        <v>0.44</v>
      </c>
      <c r="E322" s="11">
        <v>1.1</v>
      </c>
      <c r="F322" s="11">
        <v>24</v>
      </c>
      <c r="G322" s="39">
        <v>5514</v>
      </c>
      <c r="H322" s="14">
        <f t="shared" si="13"/>
        <v>6506.5199999999995</v>
      </c>
    </row>
    <row r="323" spans="1:8" ht="12.75" customHeight="1">
      <c r="A323" s="26" t="s">
        <v>444</v>
      </c>
      <c r="B323" s="27" t="s">
        <v>443</v>
      </c>
      <c r="C323" s="27" t="s">
        <v>266</v>
      </c>
      <c r="D323" s="11">
        <v>0.44</v>
      </c>
      <c r="E323" s="11">
        <v>1.1</v>
      </c>
      <c r="F323" s="11">
        <v>26.3</v>
      </c>
      <c r="G323" s="39">
        <v>5514</v>
      </c>
      <c r="H323" s="14">
        <f t="shared" si="13"/>
        <v>6506.5199999999995</v>
      </c>
    </row>
    <row r="324" spans="1:8" ht="12.75" customHeight="1">
      <c r="A324" s="26" t="s">
        <v>445</v>
      </c>
      <c r="B324" s="27" t="s">
        <v>443</v>
      </c>
      <c r="C324" s="27" t="s">
        <v>260</v>
      </c>
      <c r="D324" s="11">
        <v>0.44</v>
      </c>
      <c r="E324" s="11">
        <v>1.1</v>
      </c>
      <c r="F324" s="11">
        <v>38.2</v>
      </c>
      <c r="G324" s="39">
        <v>6703</v>
      </c>
      <c r="H324" s="14">
        <f t="shared" si="13"/>
        <v>7909.54</v>
      </c>
    </row>
    <row r="325" spans="1:8" ht="12.75" customHeight="1">
      <c r="A325" s="26" t="s">
        <v>446</v>
      </c>
      <c r="B325" s="27" t="s">
        <v>443</v>
      </c>
      <c r="C325" s="27" t="s">
        <v>292</v>
      </c>
      <c r="D325" s="11">
        <v>0.44</v>
      </c>
      <c r="E325" s="11">
        <v>1.1</v>
      </c>
      <c r="F325" s="11">
        <v>38.2</v>
      </c>
      <c r="G325" s="39">
        <v>6703</v>
      </c>
      <c r="H325" s="14">
        <f t="shared" si="13"/>
        <v>7909.54</v>
      </c>
    </row>
    <row r="326" spans="1:8" ht="12.75" customHeight="1">
      <c r="A326" s="26" t="s">
        <v>447</v>
      </c>
      <c r="B326" s="27" t="s">
        <v>443</v>
      </c>
      <c r="C326" s="27" t="s">
        <v>292</v>
      </c>
      <c r="D326" s="11">
        <v>0.44</v>
      </c>
      <c r="E326" s="11">
        <v>1.1</v>
      </c>
      <c r="F326" s="11">
        <v>49.8</v>
      </c>
      <c r="G326" s="39">
        <v>7338</v>
      </c>
      <c r="H326" s="14">
        <f t="shared" si="13"/>
        <v>8658.84</v>
      </c>
    </row>
    <row r="327" spans="1:8" ht="12.75" customHeight="1">
      <c r="A327" s="26" t="s">
        <v>448</v>
      </c>
      <c r="B327" s="27" t="s">
        <v>443</v>
      </c>
      <c r="C327" s="27" t="s">
        <v>296</v>
      </c>
      <c r="D327" s="11">
        <v>0.44</v>
      </c>
      <c r="E327" s="11">
        <v>1.1</v>
      </c>
      <c r="F327" s="11">
        <v>49.8</v>
      </c>
      <c r="G327" s="39">
        <v>7338</v>
      </c>
      <c r="H327" s="14">
        <f>G327*1.18</f>
        <v>8658.84</v>
      </c>
    </row>
    <row r="328" spans="2:13" ht="12" customHeight="1">
      <c r="B328" s="67" t="s">
        <v>449</v>
      </c>
      <c r="C328" s="68"/>
      <c r="J328" s="52"/>
      <c r="K328" s="52"/>
      <c r="L328" s="52"/>
      <c r="M328" s="52"/>
    </row>
    <row r="329" spans="1:13" ht="12.75">
      <c r="A329" s="26" t="s">
        <v>450</v>
      </c>
      <c r="B329" s="27" t="s">
        <v>451</v>
      </c>
      <c r="C329" s="28" t="s">
        <v>13</v>
      </c>
      <c r="D329" s="27">
        <v>0.004</v>
      </c>
      <c r="E329" s="11">
        <v>0.01</v>
      </c>
      <c r="F329" s="11">
        <v>0.7</v>
      </c>
      <c r="G329" s="53">
        <v>340</v>
      </c>
      <c r="H329" s="14">
        <f aca="true" t="shared" si="14" ref="H329:H337">G329*1.18</f>
        <v>401.2</v>
      </c>
      <c r="J329" s="54"/>
      <c r="K329" s="55"/>
      <c r="L329" s="56"/>
      <c r="M329" s="57"/>
    </row>
    <row r="330" spans="1:13" ht="12.75">
      <c r="A330" s="26" t="s">
        <v>452</v>
      </c>
      <c r="B330" s="27" t="s">
        <v>453</v>
      </c>
      <c r="C330" s="28" t="s">
        <v>13</v>
      </c>
      <c r="D330" s="27">
        <v>0.005</v>
      </c>
      <c r="E330" s="27">
        <v>0.013</v>
      </c>
      <c r="F330" s="11">
        <v>0.7</v>
      </c>
      <c r="G330" s="53">
        <v>378</v>
      </c>
      <c r="H330" s="14">
        <f t="shared" si="14"/>
        <v>446.03999999999996</v>
      </c>
      <c r="J330" s="54"/>
      <c r="K330" s="55"/>
      <c r="L330" s="56"/>
      <c r="M330" s="57"/>
    </row>
    <row r="331" spans="1:13" ht="12.75">
      <c r="A331" s="26" t="s">
        <v>454</v>
      </c>
      <c r="B331" s="27" t="s">
        <v>455</v>
      </c>
      <c r="C331" s="28" t="s">
        <v>13</v>
      </c>
      <c r="D331" s="27">
        <v>0.015</v>
      </c>
      <c r="E331" s="27">
        <v>0.04</v>
      </c>
      <c r="F331" s="11">
        <v>1.8</v>
      </c>
      <c r="G331" s="53">
        <v>966</v>
      </c>
      <c r="H331" s="14">
        <f t="shared" si="14"/>
        <v>1139.8799999999999</v>
      </c>
      <c r="J331" s="54"/>
      <c r="K331" s="55"/>
      <c r="L331" s="56"/>
      <c r="M331" s="57"/>
    </row>
    <row r="332" spans="1:13" ht="12.75">
      <c r="A332" s="26" t="s">
        <v>456</v>
      </c>
      <c r="B332" s="27" t="s">
        <v>457</v>
      </c>
      <c r="C332" s="28" t="s">
        <v>13</v>
      </c>
      <c r="D332" s="58">
        <v>0.04</v>
      </c>
      <c r="E332" s="27">
        <v>0.09</v>
      </c>
      <c r="F332" s="11">
        <v>3.3</v>
      </c>
      <c r="G332" s="53">
        <v>1008</v>
      </c>
      <c r="H332" s="14">
        <f t="shared" si="14"/>
        <v>1189.4399999999998</v>
      </c>
      <c r="J332" s="54"/>
      <c r="K332" s="55"/>
      <c r="L332" s="56"/>
      <c r="M332" s="57"/>
    </row>
    <row r="333" spans="1:13" ht="12.75">
      <c r="A333" s="26" t="s">
        <v>458</v>
      </c>
      <c r="B333" s="27" t="s">
        <v>459</v>
      </c>
      <c r="C333" s="28" t="s">
        <v>13</v>
      </c>
      <c r="D333" s="58">
        <v>0.05</v>
      </c>
      <c r="E333" s="27">
        <v>0.13</v>
      </c>
      <c r="F333" s="11">
        <v>5.4</v>
      </c>
      <c r="G333" s="53">
        <v>1168</v>
      </c>
      <c r="H333" s="14">
        <f t="shared" si="14"/>
        <v>1378.24</v>
      </c>
      <c r="J333" s="54"/>
      <c r="K333" s="55"/>
      <c r="L333" s="56"/>
      <c r="M333" s="57"/>
    </row>
    <row r="334" spans="1:13" ht="12.75">
      <c r="A334" s="26" t="s">
        <v>460</v>
      </c>
      <c r="B334" s="27" t="s">
        <v>461</v>
      </c>
      <c r="C334" s="28" t="s">
        <v>13</v>
      </c>
      <c r="D334" s="58">
        <v>0.07</v>
      </c>
      <c r="E334" s="27">
        <v>0.18</v>
      </c>
      <c r="F334" s="11">
        <v>10</v>
      </c>
      <c r="G334" s="53">
        <v>2178</v>
      </c>
      <c r="H334" s="14">
        <f t="shared" si="14"/>
        <v>2570.04</v>
      </c>
      <c r="J334" s="54"/>
      <c r="K334" s="55"/>
      <c r="L334" s="56"/>
      <c r="M334" s="57"/>
    </row>
    <row r="335" spans="1:13" ht="12.75">
      <c r="A335" s="26" t="s">
        <v>462</v>
      </c>
      <c r="B335" s="27" t="s">
        <v>463</v>
      </c>
      <c r="C335" s="28" t="s">
        <v>13</v>
      </c>
      <c r="D335" s="58">
        <v>0.09</v>
      </c>
      <c r="E335" s="27">
        <v>0.23</v>
      </c>
      <c r="F335" s="11">
        <v>18.5</v>
      </c>
      <c r="G335" s="53">
        <v>4004</v>
      </c>
      <c r="H335" s="14">
        <f t="shared" si="14"/>
        <v>4724.719999999999</v>
      </c>
      <c r="J335" s="54"/>
      <c r="K335" s="55"/>
      <c r="L335" s="56"/>
      <c r="M335" s="57"/>
    </row>
    <row r="336" spans="1:13" ht="12.75">
      <c r="A336" s="26" t="s">
        <v>464</v>
      </c>
      <c r="B336" s="27" t="s">
        <v>465</v>
      </c>
      <c r="C336" s="28" t="s">
        <v>13</v>
      </c>
      <c r="D336" s="58">
        <v>0.26</v>
      </c>
      <c r="E336" s="27">
        <v>0.65</v>
      </c>
      <c r="F336" s="11">
        <v>25.8</v>
      </c>
      <c r="G336" s="53">
        <v>5198</v>
      </c>
      <c r="H336" s="14">
        <f t="shared" si="14"/>
        <v>6133.639999999999</v>
      </c>
      <c r="J336" s="54"/>
      <c r="K336" s="55"/>
      <c r="L336" s="56"/>
      <c r="M336" s="57"/>
    </row>
    <row r="337" spans="1:13" ht="12.75">
      <c r="A337" s="26" t="s">
        <v>466</v>
      </c>
      <c r="B337" s="27" t="s">
        <v>467</v>
      </c>
      <c r="C337" s="28" t="s">
        <v>13</v>
      </c>
      <c r="D337" s="58">
        <v>0.45</v>
      </c>
      <c r="E337" s="27">
        <v>1.13</v>
      </c>
      <c r="F337" s="11">
        <v>37.7</v>
      </c>
      <c r="G337" s="53">
        <v>7995</v>
      </c>
      <c r="H337" s="14">
        <f t="shared" si="14"/>
        <v>9434.1</v>
      </c>
      <c r="J337" s="54"/>
      <c r="K337" s="55"/>
      <c r="L337" s="56"/>
      <c r="M337" s="57"/>
    </row>
    <row r="338" spans="2:16" ht="12" customHeight="1">
      <c r="B338" s="67" t="s">
        <v>468</v>
      </c>
      <c r="C338" s="68"/>
      <c r="D338" s="68"/>
      <c r="E338" s="68"/>
      <c r="F338" s="68"/>
      <c r="J338" s="52"/>
      <c r="K338" s="73"/>
      <c r="L338" s="73"/>
      <c r="M338" s="73"/>
      <c r="N338" s="73"/>
      <c r="O338" s="52"/>
      <c r="P338" s="52"/>
    </row>
    <row r="339" spans="1:16" ht="12.75">
      <c r="A339" s="26" t="s">
        <v>469</v>
      </c>
      <c r="B339" s="27" t="s">
        <v>470</v>
      </c>
      <c r="C339" s="28" t="s">
        <v>16</v>
      </c>
      <c r="D339" s="27">
        <v>0.05</v>
      </c>
      <c r="E339" s="11">
        <v>0.13</v>
      </c>
      <c r="F339" s="11">
        <v>6.4</v>
      </c>
      <c r="G339" s="59">
        <v>0</v>
      </c>
      <c r="H339" s="60">
        <f>G339*1.18</f>
        <v>0</v>
      </c>
      <c r="J339" s="54"/>
      <c r="K339" s="61"/>
      <c r="L339" s="62"/>
      <c r="M339" s="55"/>
      <c r="N339" s="55"/>
      <c r="O339" s="63"/>
      <c r="P339" s="57"/>
    </row>
    <row r="340" spans="1:16" ht="12.75">
      <c r="A340" s="26" t="s">
        <v>471</v>
      </c>
      <c r="B340" s="27" t="s">
        <v>472</v>
      </c>
      <c r="C340" s="28" t="s">
        <v>16</v>
      </c>
      <c r="D340" s="27">
        <v>0.09</v>
      </c>
      <c r="E340" s="27">
        <v>0.22</v>
      </c>
      <c r="F340" s="11">
        <v>11.1</v>
      </c>
      <c r="G340" s="59">
        <v>1033</v>
      </c>
      <c r="H340" s="60">
        <f aca="true" t="shared" si="15" ref="H340:H346">G340*1.18</f>
        <v>1218.9399999999998</v>
      </c>
      <c r="J340" s="54"/>
      <c r="K340" s="61"/>
      <c r="L340" s="62"/>
      <c r="M340" s="55"/>
      <c r="N340" s="55"/>
      <c r="O340" s="63"/>
      <c r="P340" s="57"/>
    </row>
    <row r="341" spans="1:16" ht="12.75">
      <c r="A341" s="26" t="s">
        <v>473</v>
      </c>
      <c r="B341" s="27" t="s">
        <v>474</v>
      </c>
      <c r="C341" s="28" t="s">
        <v>16</v>
      </c>
      <c r="D341" s="27">
        <v>0.14</v>
      </c>
      <c r="E341" s="27">
        <v>0.35</v>
      </c>
      <c r="F341" s="11">
        <v>17.5</v>
      </c>
      <c r="G341" s="59">
        <v>1826</v>
      </c>
      <c r="H341" s="60">
        <f t="shared" si="15"/>
        <v>2154.68</v>
      </c>
      <c r="J341" s="54"/>
      <c r="K341" s="61"/>
      <c r="L341" s="62"/>
      <c r="M341" s="55"/>
      <c r="N341" s="55"/>
      <c r="O341" s="63"/>
      <c r="P341" s="57"/>
    </row>
    <row r="342" spans="1:16" ht="12.75">
      <c r="A342" s="26" t="s">
        <v>475</v>
      </c>
      <c r="B342" s="27" t="s">
        <v>476</v>
      </c>
      <c r="C342" s="28" t="s">
        <v>16</v>
      </c>
      <c r="D342" s="27">
        <v>0.19</v>
      </c>
      <c r="E342" s="27">
        <v>0.48</v>
      </c>
      <c r="F342" s="11">
        <v>19.6</v>
      </c>
      <c r="G342" s="59">
        <v>2860</v>
      </c>
      <c r="H342" s="60">
        <f t="shared" si="15"/>
        <v>3374.7999999999997</v>
      </c>
      <c r="J342" s="54"/>
      <c r="K342" s="61"/>
      <c r="L342" s="62"/>
      <c r="M342" s="55"/>
      <c r="N342" s="55"/>
      <c r="O342" s="63"/>
      <c r="P342" s="57"/>
    </row>
    <row r="343" spans="1:16" ht="12.75">
      <c r="A343" s="26" t="s">
        <v>477</v>
      </c>
      <c r="B343" s="27" t="s">
        <v>478</v>
      </c>
      <c r="C343" s="28" t="s">
        <v>16</v>
      </c>
      <c r="D343" s="27">
        <v>0.24</v>
      </c>
      <c r="E343" s="11">
        <v>0.6</v>
      </c>
      <c r="F343" s="11">
        <v>34.1</v>
      </c>
      <c r="G343" s="59">
        <v>3560</v>
      </c>
      <c r="H343" s="60">
        <f t="shared" si="15"/>
        <v>4200.8</v>
      </c>
      <c r="J343" s="54"/>
      <c r="K343" s="61"/>
      <c r="L343" s="62"/>
      <c r="M343" s="55"/>
      <c r="N343" s="55"/>
      <c r="O343" s="63"/>
      <c r="P343" s="57"/>
    </row>
    <row r="344" spans="1:16" ht="12.75">
      <c r="A344" s="26" t="s">
        <v>479</v>
      </c>
      <c r="B344" s="27" t="s">
        <v>480</v>
      </c>
      <c r="C344" s="28" t="s">
        <v>16</v>
      </c>
      <c r="D344" s="11">
        <v>0.5</v>
      </c>
      <c r="E344" s="27">
        <v>1.25</v>
      </c>
      <c r="F344" s="11">
        <v>68.2</v>
      </c>
      <c r="G344" s="59">
        <v>5220</v>
      </c>
      <c r="H344" s="60">
        <f t="shared" si="15"/>
        <v>6159.599999999999</v>
      </c>
      <c r="J344" s="54"/>
      <c r="K344" s="61"/>
      <c r="L344" s="62"/>
      <c r="M344" s="55"/>
      <c r="N344" s="55"/>
      <c r="O344" s="63"/>
      <c r="P344" s="57"/>
    </row>
    <row r="345" spans="1:16" ht="12.75">
      <c r="A345" s="26" t="s">
        <v>481</v>
      </c>
      <c r="B345" s="27" t="s">
        <v>482</v>
      </c>
      <c r="C345" s="28" t="s">
        <v>16</v>
      </c>
      <c r="D345" s="27">
        <v>0.71</v>
      </c>
      <c r="E345" s="27">
        <v>1.77</v>
      </c>
      <c r="F345" s="11">
        <v>124</v>
      </c>
      <c r="G345" s="59">
        <v>10802</v>
      </c>
      <c r="H345" s="60">
        <f t="shared" si="15"/>
        <v>12746.359999999999</v>
      </c>
      <c r="J345" s="54"/>
      <c r="K345" s="61"/>
      <c r="L345" s="62"/>
      <c r="M345" s="55"/>
      <c r="N345" s="55"/>
      <c r="O345" s="63"/>
      <c r="P345" s="57"/>
    </row>
    <row r="346" spans="1:16" ht="12.75">
      <c r="A346" s="26" t="s">
        <v>483</v>
      </c>
      <c r="B346" s="27" t="s">
        <v>484</v>
      </c>
      <c r="C346" s="28" t="s">
        <v>16</v>
      </c>
      <c r="D346" s="27">
        <v>1.15</v>
      </c>
      <c r="E346" s="27">
        <v>2.88</v>
      </c>
      <c r="F346" s="11">
        <v>155.2</v>
      </c>
      <c r="G346" s="59">
        <v>15060</v>
      </c>
      <c r="H346" s="60">
        <f t="shared" si="15"/>
        <v>17770.8</v>
      </c>
      <c r="J346" s="54"/>
      <c r="K346" s="61"/>
      <c r="L346" s="62"/>
      <c r="M346" s="55"/>
      <c r="N346" s="55"/>
      <c r="O346" s="63"/>
      <c r="P346" s="57"/>
    </row>
    <row r="347" spans="2:16" ht="12" customHeight="1">
      <c r="B347" s="67" t="s">
        <v>485</v>
      </c>
      <c r="C347" s="68"/>
      <c r="D347" s="68"/>
      <c r="E347" s="68"/>
      <c r="F347" s="68"/>
      <c r="J347" s="54"/>
      <c r="K347" s="61"/>
      <c r="L347" s="62"/>
      <c r="M347" s="55"/>
      <c r="N347" s="55"/>
      <c r="O347" s="63"/>
      <c r="P347" s="57"/>
    </row>
    <row r="348" spans="1:16" ht="12.75">
      <c r="A348" s="26" t="s">
        <v>486</v>
      </c>
      <c r="B348" s="50" t="s">
        <v>487</v>
      </c>
      <c r="C348" s="28" t="s">
        <v>13</v>
      </c>
      <c r="D348" s="27">
        <v>0.02</v>
      </c>
      <c r="E348" s="11">
        <v>0.05</v>
      </c>
      <c r="F348" s="11">
        <v>1.9</v>
      </c>
      <c r="G348" s="64">
        <v>505</v>
      </c>
      <c r="H348" s="14">
        <f>+G348*1.18</f>
        <v>595.9</v>
      </c>
      <c r="J348" s="54"/>
      <c r="K348" s="61"/>
      <c r="L348" s="62"/>
      <c r="M348" s="55"/>
      <c r="N348" s="55"/>
      <c r="O348" s="63"/>
      <c r="P348" s="57"/>
    </row>
    <row r="349" spans="1:16" ht="12.75">
      <c r="A349" s="26" t="s">
        <v>488</v>
      </c>
      <c r="B349" s="27" t="s">
        <v>489</v>
      </c>
      <c r="C349" s="28" t="s">
        <v>13</v>
      </c>
      <c r="D349" s="27">
        <v>0.03</v>
      </c>
      <c r="E349" s="11">
        <v>0.09</v>
      </c>
      <c r="F349" s="11">
        <v>2.2</v>
      </c>
      <c r="G349" s="64">
        <v>624</v>
      </c>
      <c r="H349" s="14">
        <f aca="true" t="shared" si="16" ref="H349:H357">+G349*1.18</f>
        <v>736.3199999999999</v>
      </c>
      <c r="J349" s="54"/>
      <c r="K349" s="55"/>
      <c r="L349" s="56"/>
      <c r="M349" s="57"/>
      <c r="N349" s="52"/>
      <c r="O349" s="52"/>
      <c r="P349" s="52"/>
    </row>
    <row r="350" spans="1:13" ht="12.75">
      <c r="A350" s="26" t="s">
        <v>490</v>
      </c>
      <c r="B350" s="27" t="s">
        <v>491</v>
      </c>
      <c r="C350" s="28" t="s">
        <v>13</v>
      </c>
      <c r="D350" s="27">
        <v>0.04</v>
      </c>
      <c r="E350" s="11">
        <v>0.11</v>
      </c>
      <c r="F350" s="11">
        <v>2.7</v>
      </c>
      <c r="G350" s="64">
        <v>790</v>
      </c>
      <c r="H350" s="14">
        <f t="shared" si="16"/>
        <v>932.1999999999999</v>
      </c>
      <c r="J350" s="54"/>
      <c r="K350" s="55"/>
      <c r="L350" s="56"/>
      <c r="M350" s="57"/>
    </row>
    <row r="351" spans="1:13" ht="12.75">
      <c r="A351" s="26" t="s">
        <v>492</v>
      </c>
      <c r="B351" s="27" t="s">
        <v>493</v>
      </c>
      <c r="C351" s="28" t="s">
        <v>13</v>
      </c>
      <c r="D351" s="27">
        <v>0.06</v>
      </c>
      <c r="E351" s="11">
        <v>0.16</v>
      </c>
      <c r="F351" s="11">
        <v>3.4</v>
      </c>
      <c r="G351" s="64">
        <v>1090</v>
      </c>
      <c r="H351" s="14">
        <f t="shared" si="16"/>
        <v>1286.2</v>
      </c>
      <c r="J351" s="54"/>
      <c r="K351" s="55"/>
      <c r="L351" s="56"/>
      <c r="M351" s="57"/>
    </row>
    <row r="352" spans="1:13" ht="12.75">
      <c r="A352" s="26" t="s">
        <v>494</v>
      </c>
      <c r="B352" s="27" t="s">
        <v>495</v>
      </c>
      <c r="C352" s="28" t="s">
        <v>13</v>
      </c>
      <c r="D352" s="27">
        <v>0.07</v>
      </c>
      <c r="E352" s="11">
        <v>0.19</v>
      </c>
      <c r="F352" s="11">
        <v>4.1</v>
      </c>
      <c r="G352" s="64">
        <v>1343</v>
      </c>
      <c r="H352" s="14">
        <f t="shared" si="16"/>
        <v>1584.74</v>
      </c>
      <c r="J352" s="54"/>
      <c r="K352" s="55"/>
      <c r="L352" s="56"/>
      <c r="M352" s="57"/>
    </row>
    <row r="353" spans="1:13" ht="12.75">
      <c r="A353" s="26" t="s">
        <v>496</v>
      </c>
      <c r="B353" s="27" t="s">
        <v>497</v>
      </c>
      <c r="C353" s="28" t="s">
        <v>13</v>
      </c>
      <c r="D353" s="27">
        <v>0.09</v>
      </c>
      <c r="E353" s="11">
        <v>0.22</v>
      </c>
      <c r="F353" s="11">
        <v>4.9</v>
      </c>
      <c r="G353" s="64">
        <v>1627</v>
      </c>
      <c r="H353" s="14">
        <f t="shared" si="16"/>
        <v>1919.86</v>
      </c>
      <c r="J353" s="54"/>
      <c r="K353" s="55"/>
      <c r="L353" s="56"/>
      <c r="M353" s="57"/>
    </row>
    <row r="354" spans="1:13" ht="12.75">
      <c r="A354" s="26" t="s">
        <v>498</v>
      </c>
      <c r="B354" s="27" t="s">
        <v>499</v>
      </c>
      <c r="C354" s="28" t="s">
        <v>13</v>
      </c>
      <c r="D354" s="27">
        <v>0.11</v>
      </c>
      <c r="E354" s="11">
        <v>0.27</v>
      </c>
      <c r="F354" s="11">
        <v>5.5</v>
      </c>
      <c r="G354" s="64">
        <v>1880</v>
      </c>
      <c r="H354" s="14">
        <f t="shared" si="16"/>
        <v>2218.4</v>
      </c>
      <c r="J354" s="54"/>
      <c r="K354" s="55"/>
      <c r="L354" s="56"/>
      <c r="M354" s="57"/>
    </row>
    <row r="355" spans="1:13" ht="12.75">
      <c r="A355" s="26" t="s">
        <v>500</v>
      </c>
      <c r="B355" s="27" t="s">
        <v>501</v>
      </c>
      <c r="C355" s="28" t="s">
        <v>13</v>
      </c>
      <c r="D355" s="27">
        <v>0.12</v>
      </c>
      <c r="E355" s="11">
        <v>0.29</v>
      </c>
      <c r="F355" s="11">
        <v>6.2</v>
      </c>
      <c r="G355" s="64">
        <v>2116</v>
      </c>
      <c r="H355" s="14">
        <f t="shared" si="16"/>
        <v>2496.8799999999997</v>
      </c>
      <c r="J355" s="54"/>
      <c r="K355" s="55"/>
      <c r="L355" s="56"/>
      <c r="M355" s="57"/>
    </row>
    <row r="356" spans="1:19" ht="12.75">
      <c r="A356" s="26" t="s">
        <v>502</v>
      </c>
      <c r="B356" s="27" t="s">
        <v>503</v>
      </c>
      <c r="C356" s="28" t="s">
        <v>13</v>
      </c>
      <c r="D356" s="27">
        <v>0.13</v>
      </c>
      <c r="E356" s="11">
        <v>0.32</v>
      </c>
      <c r="F356" s="11">
        <v>6.8</v>
      </c>
      <c r="G356" s="64">
        <v>2370</v>
      </c>
      <c r="H356" s="14">
        <f t="shared" si="16"/>
        <v>2796.6</v>
      </c>
      <c r="J356" s="54"/>
      <c r="K356" s="55"/>
      <c r="L356" s="56"/>
      <c r="M356" s="57"/>
      <c r="N356" s="52"/>
      <c r="O356" s="52"/>
      <c r="P356" s="52"/>
      <c r="Q356" s="52"/>
      <c r="R356" s="52"/>
      <c r="S356" s="52"/>
    </row>
    <row r="357" spans="1:19" ht="12.75">
      <c r="A357" s="26" t="s">
        <v>504</v>
      </c>
      <c r="B357" s="27" t="s">
        <v>505</v>
      </c>
      <c r="C357" s="28" t="s">
        <v>13</v>
      </c>
      <c r="D357" s="27">
        <v>0.15</v>
      </c>
      <c r="E357" s="11">
        <v>0.38</v>
      </c>
      <c r="F357" s="11">
        <v>8.1</v>
      </c>
      <c r="G357" s="64">
        <v>2843</v>
      </c>
      <c r="H357" s="14">
        <f t="shared" si="16"/>
        <v>3354.74</v>
      </c>
      <c r="J357" s="54"/>
      <c r="K357" s="65"/>
      <c r="L357" s="56"/>
      <c r="M357" s="57"/>
      <c r="N357" s="52"/>
      <c r="O357" s="52"/>
      <c r="P357" s="52"/>
      <c r="Q357" s="52"/>
      <c r="R357" s="52"/>
      <c r="S357" s="52"/>
    </row>
    <row r="358" spans="1:19" ht="12.75">
      <c r="A358" s="66" t="s">
        <v>506</v>
      </c>
      <c r="J358" s="82"/>
      <c r="K358" s="52"/>
      <c r="L358" s="52"/>
      <c r="M358" s="52"/>
      <c r="N358" s="52"/>
      <c r="O358" s="52"/>
      <c r="P358" s="52"/>
      <c r="Q358" s="52"/>
      <c r="R358" s="52"/>
      <c r="S358" s="52"/>
    </row>
    <row r="359" spans="10:19" ht="12.75">
      <c r="J359" s="54"/>
      <c r="K359" s="62"/>
      <c r="L359" s="62"/>
      <c r="M359" s="55"/>
      <c r="N359" s="62"/>
      <c r="O359" s="62"/>
      <c r="P359" s="83"/>
      <c r="Q359" s="57"/>
      <c r="R359" s="52"/>
      <c r="S359" s="52"/>
    </row>
    <row r="360" spans="10:19" ht="12.75">
      <c r="J360" s="54"/>
      <c r="K360" s="62"/>
      <c r="L360" s="62"/>
      <c r="M360" s="55"/>
      <c r="N360" s="55"/>
      <c r="O360" s="62"/>
      <c r="P360" s="83"/>
      <c r="Q360" s="57"/>
      <c r="R360" s="52"/>
      <c r="S360" s="52"/>
    </row>
    <row r="361" spans="10:19" ht="12.75">
      <c r="J361" s="54"/>
      <c r="K361" s="62"/>
      <c r="L361" s="62"/>
      <c r="M361" s="55"/>
      <c r="N361" s="62"/>
      <c r="O361" s="62"/>
      <c r="P361" s="83"/>
      <c r="Q361" s="57"/>
      <c r="R361" s="52"/>
      <c r="S361" s="52"/>
    </row>
    <row r="362" spans="10:19" ht="12.75">
      <c r="J362" s="84"/>
      <c r="K362" s="62"/>
      <c r="L362" s="62"/>
      <c r="M362" s="55"/>
      <c r="N362" s="55"/>
      <c r="O362" s="55"/>
      <c r="P362" s="83"/>
      <c r="Q362" s="57"/>
      <c r="R362" s="52"/>
      <c r="S362" s="52"/>
    </row>
    <row r="363" spans="10:19" ht="12.75">
      <c r="J363" s="54"/>
      <c r="K363" s="62"/>
      <c r="L363" s="62"/>
      <c r="M363" s="55"/>
      <c r="N363" s="55"/>
      <c r="O363" s="55"/>
      <c r="P363" s="83"/>
      <c r="Q363" s="57"/>
      <c r="R363" s="52"/>
      <c r="S363" s="52"/>
    </row>
    <row r="364" spans="10:19" ht="12.75">
      <c r="J364" s="54"/>
      <c r="K364" s="62"/>
      <c r="L364" s="62"/>
      <c r="M364" s="55"/>
      <c r="N364" s="62"/>
      <c r="O364" s="55"/>
      <c r="P364" s="83"/>
      <c r="Q364" s="57"/>
      <c r="R364" s="52"/>
      <c r="S364" s="52"/>
    </row>
    <row r="365" spans="10:19" ht="12.75">
      <c r="J365" s="54"/>
      <c r="K365" s="62"/>
      <c r="L365" s="62"/>
      <c r="M365" s="55"/>
      <c r="N365" s="62"/>
      <c r="O365" s="57"/>
      <c r="P365" s="83"/>
      <c r="Q365" s="57"/>
      <c r="R365" s="52"/>
      <c r="S365" s="52"/>
    </row>
    <row r="366" spans="10:19" ht="12.75">
      <c r="J366" s="54"/>
      <c r="K366" s="62"/>
      <c r="L366" s="62"/>
      <c r="M366" s="55"/>
      <c r="N366" s="55"/>
      <c r="O366" s="55"/>
      <c r="P366" s="83"/>
      <c r="Q366" s="57"/>
      <c r="R366" s="52"/>
      <c r="S366" s="52"/>
    </row>
    <row r="367" spans="10:19" ht="12.75">
      <c r="J367" s="54"/>
      <c r="K367" s="62"/>
      <c r="L367" s="62"/>
      <c r="M367" s="55"/>
      <c r="N367" s="62"/>
      <c r="O367" s="55"/>
      <c r="P367" s="83"/>
      <c r="Q367" s="57"/>
      <c r="R367" s="52"/>
      <c r="S367" s="52"/>
    </row>
    <row r="368" spans="10:19" ht="12.75">
      <c r="J368" s="85"/>
      <c r="K368" s="62"/>
      <c r="L368" s="62"/>
      <c r="M368" s="55"/>
      <c r="N368" s="55"/>
      <c r="O368" s="55"/>
      <c r="P368" s="83"/>
      <c r="Q368" s="57"/>
      <c r="R368" s="52"/>
      <c r="S368" s="52"/>
    </row>
    <row r="369" spans="10:19" ht="12.75">
      <c r="J369" s="54"/>
      <c r="K369" s="62"/>
      <c r="L369" s="62"/>
      <c r="M369" s="55"/>
      <c r="N369" s="55"/>
      <c r="O369" s="55"/>
      <c r="P369" s="83"/>
      <c r="Q369" s="57"/>
      <c r="R369" s="52"/>
      <c r="S369" s="52"/>
    </row>
    <row r="370" spans="10:19" ht="12.75">
      <c r="J370" s="54"/>
      <c r="K370" s="62"/>
      <c r="L370" s="62"/>
      <c r="M370" s="62"/>
      <c r="N370" s="55"/>
      <c r="O370" s="55"/>
      <c r="P370" s="83"/>
      <c r="Q370" s="57"/>
      <c r="R370" s="52"/>
      <c r="S370" s="52"/>
    </row>
    <row r="371" spans="10:19" ht="12.75">
      <c r="J371" s="54"/>
      <c r="K371" s="62"/>
      <c r="L371" s="62"/>
      <c r="M371" s="62"/>
      <c r="N371" s="55"/>
      <c r="O371" s="55"/>
      <c r="P371" s="83"/>
      <c r="Q371" s="57"/>
      <c r="R371" s="52"/>
      <c r="S371" s="52"/>
    </row>
    <row r="372" spans="10:19" ht="12.75">
      <c r="J372" s="54"/>
      <c r="K372" s="62"/>
      <c r="L372" s="62"/>
      <c r="M372" s="62"/>
      <c r="N372" s="55"/>
      <c r="O372" s="55"/>
      <c r="P372" s="83"/>
      <c r="Q372" s="57"/>
      <c r="R372" s="52"/>
      <c r="S372" s="52"/>
    </row>
    <row r="373" spans="10:19" ht="12.75">
      <c r="J373" s="54"/>
      <c r="K373" s="62"/>
      <c r="L373" s="62"/>
      <c r="M373" s="62"/>
      <c r="N373" s="55"/>
      <c r="O373" s="55"/>
      <c r="P373" s="83"/>
      <c r="Q373" s="57"/>
      <c r="R373" s="52"/>
      <c r="S373" s="52"/>
    </row>
    <row r="374" spans="10:19" ht="12.75">
      <c r="J374" s="54"/>
      <c r="K374" s="62"/>
      <c r="L374" s="62"/>
      <c r="M374" s="62"/>
      <c r="N374" s="55"/>
      <c r="O374" s="55"/>
      <c r="P374" s="83"/>
      <c r="Q374" s="57"/>
      <c r="R374" s="52"/>
      <c r="S374" s="52"/>
    </row>
    <row r="375" spans="10:19" ht="12.75">
      <c r="J375" s="54"/>
      <c r="K375" s="62"/>
      <c r="L375" s="62"/>
      <c r="M375" s="62"/>
      <c r="N375" s="55"/>
      <c r="O375" s="55"/>
      <c r="P375" s="83"/>
      <c r="Q375" s="57"/>
      <c r="R375" s="52"/>
      <c r="S375" s="52"/>
    </row>
    <row r="376" spans="10:19" ht="12.75">
      <c r="J376" s="54"/>
      <c r="K376" s="62"/>
      <c r="L376" s="62"/>
      <c r="M376" s="62"/>
      <c r="N376" s="62"/>
      <c r="O376" s="62"/>
      <c r="P376" s="86"/>
      <c r="Q376" s="57"/>
      <c r="R376" s="52"/>
      <c r="S376" s="52"/>
    </row>
    <row r="377" spans="10:19" ht="12.75">
      <c r="J377" s="54"/>
      <c r="K377" s="62"/>
      <c r="L377" s="62"/>
      <c r="M377" s="62"/>
      <c r="N377" s="55"/>
      <c r="O377" s="55"/>
      <c r="P377" s="86"/>
      <c r="Q377" s="57"/>
      <c r="R377" s="52"/>
      <c r="S377" s="52"/>
    </row>
    <row r="378" spans="10:19" ht="12.75">
      <c r="J378" s="52"/>
      <c r="K378" s="52"/>
      <c r="L378" s="52"/>
      <c r="M378" s="52"/>
      <c r="N378" s="52"/>
      <c r="O378" s="52"/>
      <c r="P378" s="52"/>
      <c r="Q378" s="52"/>
      <c r="R378" s="52"/>
      <c r="S378" s="52"/>
    </row>
    <row r="379" spans="10:19" ht="12.75">
      <c r="J379" s="52"/>
      <c r="K379" s="52"/>
      <c r="L379" s="52"/>
      <c r="M379" s="52"/>
      <c r="N379" s="52"/>
      <c r="O379" s="52"/>
      <c r="P379" s="52"/>
      <c r="Q379" s="52"/>
      <c r="R379" s="52"/>
      <c r="S379" s="52"/>
    </row>
    <row r="380" spans="10:19" ht="12.75">
      <c r="J380" s="52"/>
      <c r="K380" s="52"/>
      <c r="L380" s="52"/>
      <c r="M380" s="52"/>
      <c r="N380" s="52"/>
      <c r="O380" s="52"/>
      <c r="P380" s="52"/>
      <c r="Q380" s="52"/>
      <c r="R380" s="52"/>
      <c r="S380" s="52"/>
    </row>
    <row r="381" spans="10:19" ht="12.75">
      <c r="J381" s="52"/>
      <c r="K381" s="52"/>
      <c r="L381" s="52"/>
      <c r="M381" s="52"/>
      <c r="N381" s="52"/>
      <c r="O381" s="52"/>
      <c r="P381" s="52"/>
      <c r="Q381" s="52"/>
      <c r="R381" s="52"/>
      <c r="S381" s="52"/>
    </row>
    <row r="382" spans="10:19" ht="12.75">
      <c r="J382" s="52"/>
      <c r="K382" s="52"/>
      <c r="L382" s="52"/>
      <c r="M382" s="52"/>
      <c r="N382" s="52"/>
      <c r="O382" s="52"/>
      <c r="P382" s="52"/>
      <c r="Q382" s="52"/>
      <c r="R382" s="52"/>
      <c r="S382" s="52"/>
    </row>
    <row r="383" spans="10:19" ht="12.75"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10:19" ht="12.75"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10:19" ht="12.75">
      <c r="J385" s="52"/>
      <c r="K385" s="52"/>
      <c r="L385" s="52"/>
      <c r="M385" s="52"/>
      <c r="N385" s="52"/>
      <c r="O385" s="52"/>
      <c r="P385" s="52"/>
      <c r="Q385" s="52"/>
      <c r="R385" s="52"/>
      <c r="S385" s="52"/>
    </row>
    <row r="386" spans="10:19" ht="12.75">
      <c r="J386" s="52"/>
      <c r="K386" s="52"/>
      <c r="L386" s="52"/>
      <c r="M386" s="52"/>
      <c r="N386" s="52"/>
      <c r="O386" s="52"/>
      <c r="P386" s="52"/>
      <c r="Q386" s="52"/>
      <c r="R386" s="52"/>
      <c r="S386" s="52"/>
    </row>
    <row r="387" spans="10:19" ht="12.75">
      <c r="J387" s="52"/>
      <c r="K387" s="52"/>
      <c r="L387" s="52"/>
      <c r="M387" s="52"/>
      <c r="N387" s="52"/>
      <c r="O387" s="52"/>
      <c r="P387" s="52"/>
      <c r="Q387" s="52"/>
      <c r="R387" s="52"/>
      <c r="S387" s="52"/>
    </row>
    <row r="388" spans="10:19" ht="12.75">
      <c r="J388" s="52"/>
      <c r="K388" s="52"/>
      <c r="L388" s="52"/>
      <c r="M388" s="52"/>
      <c r="N388" s="52"/>
      <c r="O388" s="52"/>
      <c r="P388" s="52"/>
      <c r="Q388" s="52"/>
      <c r="R388" s="52"/>
      <c r="S388" s="52"/>
    </row>
    <row r="389" spans="10:19" ht="12.75">
      <c r="J389" s="52"/>
      <c r="K389" s="52"/>
      <c r="L389" s="52"/>
      <c r="M389" s="52"/>
      <c r="N389" s="52"/>
      <c r="O389" s="52"/>
      <c r="P389" s="52"/>
      <c r="Q389" s="52"/>
      <c r="R389" s="52"/>
      <c r="S389" s="52"/>
    </row>
    <row r="390" spans="10:19" ht="12.75">
      <c r="J390" s="52"/>
      <c r="K390" s="52"/>
      <c r="L390" s="52"/>
      <c r="M390" s="52"/>
      <c r="N390" s="52"/>
      <c r="O390" s="52"/>
      <c r="P390" s="52"/>
      <c r="Q390" s="52"/>
      <c r="R390" s="52"/>
      <c r="S390" s="52"/>
    </row>
    <row r="391" spans="10:19" ht="12.75">
      <c r="J391" s="52"/>
      <c r="K391" s="52"/>
      <c r="L391" s="52"/>
      <c r="M391" s="52"/>
      <c r="N391" s="52"/>
      <c r="O391" s="52"/>
      <c r="P391" s="52"/>
      <c r="Q391" s="52"/>
      <c r="R391" s="52"/>
      <c r="S391" s="52"/>
    </row>
    <row r="392" spans="10:19" ht="12.75">
      <c r="J392" s="52"/>
      <c r="K392" s="52"/>
      <c r="L392" s="52"/>
      <c r="M392" s="52"/>
      <c r="N392" s="52"/>
      <c r="O392" s="52"/>
      <c r="P392" s="52"/>
      <c r="Q392" s="52"/>
      <c r="R392" s="52"/>
      <c r="S392" s="52"/>
    </row>
    <row r="393" spans="10:19" ht="12.75">
      <c r="J393" s="52"/>
      <c r="K393" s="52"/>
      <c r="L393" s="52"/>
      <c r="M393" s="52"/>
      <c r="N393" s="52"/>
      <c r="O393" s="52"/>
      <c r="P393" s="52"/>
      <c r="Q393" s="52"/>
      <c r="R393" s="52"/>
      <c r="S393" s="52"/>
    </row>
    <row r="394" spans="10:19" ht="12.75">
      <c r="J394" s="52"/>
      <c r="K394" s="52"/>
      <c r="L394" s="52"/>
      <c r="M394" s="52"/>
      <c r="N394" s="52"/>
      <c r="O394" s="52"/>
      <c r="P394" s="52"/>
      <c r="Q394" s="52"/>
      <c r="R394" s="52"/>
      <c r="S394" s="52"/>
    </row>
    <row r="395" spans="10:19" ht="12.75">
      <c r="J395" s="52"/>
      <c r="K395" s="52"/>
      <c r="L395" s="52"/>
      <c r="M395" s="52"/>
      <c r="N395" s="52"/>
      <c r="O395" s="52"/>
      <c r="P395" s="52"/>
      <c r="Q395" s="52"/>
      <c r="R395" s="52"/>
      <c r="S395" s="52"/>
    </row>
    <row r="396" spans="10:19" ht="12.75">
      <c r="J396" s="52"/>
      <c r="K396" s="52"/>
      <c r="L396" s="52"/>
      <c r="M396" s="52"/>
      <c r="N396" s="52"/>
      <c r="O396" s="52"/>
      <c r="P396" s="52"/>
      <c r="Q396" s="52"/>
      <c r="R396" s="52"/>
      <c r="S396" s="52"/>
    </row>
    <row r="397" spans="10:19" ht="12.75"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10:19" ht="12.75"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10:19" ht="12.75">
      <c r="J399" s="52"/>
      <c r="K399" s="52"/>
      <c r="L399" s="52"/>
      <c r="M399" s="52"/>
      <c r="N399" s="52"/>
      <c r="O399" s="52"/>
      <c r="P399" s="52"/>
      <c r="Q399" s="52"/>
      <c r="R399" s="52"/>
      <c r="S399" s="52"/>
    </row>
    <row r="400" spans="10:19" ht="12.75"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10:19" ht="12.75"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10:19" ht="12.75"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10:19" ht="12.75"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0:19" ht="12.75"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10:19" ht="12.75"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10:19" ht="12.75"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10:19" ht="12.75"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10:19" ht="12.75"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10:19" ht="12.75">
      <c r="J409" s="52"/>
      <c r="K409" s="52"/>
      <c r="L409" s="52"/>
      <c r="M409" s="52"/>
      <c r="N409" s="52"/>
      <c r="O409" s="52"/>
      <c r="P409" s="52"/>
      <c r="Q409" s="52"/>
      <c r="R409" s="52"/>
      <c r="S409" s="52"/>
    </row>
    <row r="410" spans="10:19" ht="12.75">
      <c r="J410" s="52"/>
      <c r="K410" s="52"/>
      <c r="L410" s="52"/>
      <c r="M410" s="52"/>
      <c r="N410" s="52"/>
      <c r="O410" s="52"/>
      <c r="P410" s="52"/>
      <c r="Q410" s="52"/>
      <c r="R410" s="52"/>
      <c r="S410" s="52"/>
    </row>
    <row r="411" spans="10:19" ht="12.75"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10:19" ht="12.75"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10:19" ht="12.75"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0:19" ht="12.75"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0:19" ht="12.75"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10:19" ht="12.75"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10:19" ht="12.75"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10:19" ht="12.75"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0:19" ht="12.75"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10:19" ht="12.75"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10:19" ht="12.75"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10:19" ht="12.75">
      <c r="J422" s="52"/>
      <c r="K422" s="52"/>
      <c r="L422" s="52"/>
      <c r="M422" s="52"/>
      <c r="N422" s="52"/>
      <c r="O422" s="52"/>
      <c r="P422" s="52"/>
      <c r="Q422" s="52"/>
      <c r="R422" s="52"/>
      <c r="S422" s="52"/>
    </row>
    <row r="423" spans="10:19" ht="12.75"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10:19" ht="12.75">
      <c r="J424" s="52"/>
      <c r="K424" s="52"/>
      <c r="L424" s="52"/>
      <c r="M424" s="52"/>
      <c r="N424" s="52"/>
      <c r="O424" s="52"/>
      <c r="P424" s="52"/>
      <c r="Q424" s="52"/>
      <c r="R424" s="52"/>
      <c r="S424" s="52"/>
    </row>
    <row r="425" spans="10:19" ht="12.75">
      <c r="J425" s="52"/>
      <c r="K425" s="52"/>
      <c r="L425" s="52"/>
      <c r="M425" s="52"/>
      <c r="N425" s="52"/>
      <c r="O425" s="52"/>
      <c r="P425" s="52"/>
      <c r="Q425" s="52"/>
      <c r="R425" s="52"/>
      <c r="S425" s="52"/>
    </row>
    <row r="426" spans="10:19" ht="12.75">
      <c r="J426" s="52"/>
      <c r="K426" s="52"/>
      <c r="L426" s="52"/>
      <c r="M426" s="52"/>
      <c r="N426" s="52"/>
      <c r="O426" s="52"/>
      <c r="P426" s="52"/>
      <c r="Q426" s="52"/>
      <c r="R426" s="52"/>
      <c r="S426" s="52"/>
    </row>
    <row r="427" spans="10:19" ht="12.75">
      <c r="J427" s="52"/>
      <c r="K427" s="52"/>
      <c r="L427" s="52"/>
      <c r="M427" s="52"/>
      <c r="N427" s="52"/>
      <c r="O427" s="52"/>
      <c r="P427" s="52"/>
      <c r="Q427" s="52"/>
      <c r="R427" s="52"/>
      <c r="S427" s="52"/>
    </row>
    <row r="428" spans="10:19" ht="12.75">
      <c r="J428" s="52"/>
      <c r="K428" s="52"/>
      <c r="L428" s="52"/>
      <c r="M428" s="52"/>
      <c r="N428" s="52"/>
      <c r="O428" s="52"/>
      <c r="P428" s="52"/>
      <c r="Q428" s="52"/>
      <c r="R428" s="52"/>
      <c r="S428" s="52"/>
    </row>
    <row r="429" spans="10:19" ht="12.75">
      <c r="J429" s="52"/>
      <c r="K429" s="52"/>
      <c r="L429" s="52"/>
      <c r="M429" s="52"/>
      <c r="N429" s="52"/>
      <c r="O429" s="52"/>
      <c r="P429" s="52"/>
      <c r="Q429" s="52"/>
      <c r="R429" s="52"/>
      <c r="S429" s="52"/>
    </row>
    <row r="430" spans="10:19" ht="12.75">
      <c r="J430" s="52"/>
      <c r="K430" s="52"/>
      <c r="L430" s="52"/>
      <c r="M430" s="52"/>
      <c r="N430" s="52"/>
      <c r="O430" s="52"/>
      <c r="P430" s="52"/>
      <c r="Q430" s="52"/>
      <c r="R430" s="52"/>
      <c r="S430" s="52"/>
    </row>
    <row r="431" spans="10:19" ht="12.75">
      <c r="J431" s="52"/>
      <c r="K431" s="52"/>
      <c r="L431" s="52"/>
      <c r="M431" s="52"/>
      <c r="N431" s="52"/>
      <c r="O431" s="52"/>
      <c r="P431" s="52"/>
      <c r="Q431" s="52"/>
      <c r="R431" s="52"/>
      <c r="S431" s="52"/>
    </row>
    <row r="432" spans="10:19" ht="12.75">
      <c r="J432" s="52"/>
      <c r="K432" s="52"/>
      <c r="L432" s="52"/>
      <c r="M432" s="52"/>
      <c r="N432" s="52"/>
      <c r="O432" s="52"/>
      <c r="P432" s="52"/>
      <c r="Q432" s="52"/>
      <c r="R432" s="52"/>
      <c r="S432" s="52"/>
    </row>
    <row r="433" spans="10:19" ht="12.75">
      <c r="J433" s="52"/>
      <c r="K433" s="52"/>
      <c r="L433" s="52"/>
      <c r="M433" s="52"/>
      <c r="N433" s="52"/>
      <c r="O433" s="52"/>
      <c r="P433" s="52"/>
      <c r="Q433" s="52"/>
      <c r="R433" s="52"/>
      <c r="S433" s="52"/>
    </row>
    <row r="434" spans="10:19" ht="12.75">
      <c r="J434" s="52"/>
      <c r="K434" s="52"/>
      <c r="L434" s="52"/>
      <c r="M434" s="52"/>
      <c r="N434" s="52"/>
      <c r="O434" s="52"/>
      <c r="P434" s="52"/>
      <c r="Q434" s="52"/>
      <c r="R434" s="52"/>
      <c r="S434" s="52"/>
    </row>
    <row r="435" spans="10:19" ht="12.75">
      <c r="J435" s="52"/>
      <c r="K435" s="52"/>
      <c r="L435" s="52"/>
      <c r="M435" s="52"/>
      <c r="N435" s="52"/>
      <c r="O435" s="52"/>
      <c r="P435" s="52"/>
      <c r="Q435" s="52"/>
      <c r="R435" s="52"/>
      <c r="S435" s="52"/>
    </row>
    <row r="436" spans="10:19" ht="12.75">
      <c r="J436" s="52"/>
      <c r="K436" s="52"/>
      <c r="L436" s="52"/>
      <c r="M436" s="52"/>
      <c r="N436" s="52"/>
      <c r="O436" s="52"/>
      <c r="P436" s="52"/>
      <c r="Q436" s="52"/>
      <c r="R436" s="52"/>
      <c r="S436" s="52"/>
    </row>
    <row r="437" spans="10:19" ht="12.75">
      <c r="J437" s="52"/>
      <c r="K437" s="52"/>
      <c r="L437" s="52"/>
      <c r="M437" s="52"/>
      <c r="N437" s="52"/>
      <c r="O437" s="52"/>
      <c r="P437" s="52"/>
      <c r="Q437" s="52"/>
      <c r="R437" s="52"/>
      <c r="S437" s="52"/>
    </row>
    <row r="438" spans="10:19" ht="12.75">
      <c r="J438" s="52"/>
      <c r="K438" s="52"/>
      <c r="L438" s="52"/>
      <c r="M438" s="52"/>
      <c r="N438" s="52"/>
      <c r="O438" s="52"/>
      <c r="P438" s="52"/>
      <c r="Q438" s="52"/>
      <c r="R438" s="52"/>
      <c r="S438" s="52"/>
    </row>
    <row r="439" spans="10:19" ht="12.75">
      <c r="J439" s="52"/>
      <c r="K439" s="52"/>
      <c r="L439" s="52"/>
      <c r="M439" s="52"/>
      <c r="N439" s="52"/>
      <c r="O439" s="52"/>
      <c r="P439" s="52"/>
      <c r="Q439" s="52"/>
      <c r="R439" s="52"/>
      <c r="S439" s="52"/>
    </row>
    <row r="440" spans="10:19" ht="12.75"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10:19" ht="12.75"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0:19" ht="12.75">
      <c r="J442" s="52"/>
      <c r="K442" s="52"/>
      <c r="L442" s="52"/>
      <c r="M442" s="52"/>
      <c r="N442" s="52"/>
      <c r="O442" s="52"/>
      <c r="P442" s="52"/>
      <c r="Q442" s="52"/>
      <c r="R442" s="52"/>
      <c r="S442" s="52"/>
    </row>
    <row r="443" spans="10:19" ht="12.75">
      <c r="J443" s="52"/>
      <c r="K443" s="52"/>
      <c r="L443" s="52"/>
      <c r="M443" s="52"/>
      <c r="N443" s="52"/>
      <c r="O443" s="52"/>
      <c r="P443" s="52"/>
      <c r="Q443" s="52"/>
      <c r="R443" s="52"/>
      <c r="S443" s="52"/>
    </row>
    <row r="444" spans="10:19" ht="12.75">
      <c r="J444" s="52"/>
      <c r="K444" s="52"/>
      <c r="L444" s="52"/>
      <c r="M444" s="52"/>
      <c r="N444" s="52"/>
      <c r="O444" s="52"/>
      <c r="P444" s="52"/>
      <c r="Q444" s="52"/>
      <c r="R444" s="52"/>
      <c r="S444" s="52"/>
    </row>
    <row r="445" spans="10:19" ht="12.75">
      <c r="J445" s="52"/>
      <c r="K445" s="52"/>
      <c r="L445" s="52"/>
      <c r="M445" s="52"/>
      <c r="N445" s="52"/>
      <c r="O445" s="52"/>
      <c r="P445" s="52"/>
      <c r="Q445" s="52"/>
      <c r="R445" s="52"/>
      <c r="S445" s="52"/>
    </row>
    <row r="446" spans="10:19" ht="12.75">
      <c r="J446" s="52"/>
      <c r="K446" s="52"/>
      <c r="L446" s="52"/>
      <c r="M446" s="52"/>
      <c r="N446" s="52"/>
      <c r="O446" s="52"/>
      <c r="P446" s="52"/>
      <c r="Q446" s="52"/>
      <c r="R446" s="52"/>
      <c r="S446" s="52"/>
    </row>
    <row r="447" spans="10:19" ht="12.75"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10:19" ht="12.75"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10:19" ht="12.75">
      <c r="J449" s="52"/>
      <c r="K449" s="52"/>
      <c r="L449" s="52"/>
      <c r="M449" s="52"/>
      <c r="N449" s="52"/>
      <c r="O449" s="52"/>
      <c r="P449" s="52"/>
      <c r="Q449" s="52"/>
      <c r="R449" s="52"/>
      <c r="S449" s="52"/>
    </row>
    <row r="450" spans="10:19" ht="12.75">
      <c r="J450" s="52"/>
      <c r="K450" s="52"/>
      <c r="L450" s="52"/>
      <c r="M450" s="52"/>
      <c r="N450" s="52"/>
      <c r="O450" s="52"/>
      <c r="P450" s="52"/>
      <c r="Q450" s="52"/>
      <c r="R450" s="52"/>
      <c r="S450" s="52"/>
    </row>
    <row r="451" spans="10:19" ht="12.75">
      <c r="J451" s="52"/>
      <c r="K451" s="52"/>
      <c r="L451" s="52"/>
      <c r="M451" s="52"/>
      <c r="N451" s="52"/>
      <c r="O451" s="52"/>
      <c r="P451" s="52"/>
      <c r="Q451" s="52"/>
      <c r="R451" s="52"/>
      <c r="S451" s="52"/>
    </row>
    <row r="452" spans="10:19" ht="12.75">
      <c r="J452" s="52"/>
      <c r="K452" s="52"/>
      <c r="L452" s="52"/>
      <c r="M452" s="52"/>
      <c r="N452" s="52"/>
      <c r="O452" s="52"/>
      <c r="P452" s="52"/>
      <c r="Q452" s="52"/>
      <c r="R452" s="52"/>
      <c r="S452" s="52"/>
    </row>
    <row r="453" spans="10:19" ht="12.75">
      <c r="J453" s="52"/>
      <c r="K453" s="52"/>
      <c r="L453" s="52"/>
      <c r="M453" s="52"/>
      <c r="N453" s="52"/>
      <c r="O453" s="52"/>
      <c r="P453" s="52"/>
      <c r="Q453" s="52"/>
      <c r="R453" s="52"/>
      <c r="S453" s="52"/>
    </row>
    <row r="454" spans="10:19" ht="12.75">
      <c r="J454" s="52"/>
      <c r="K454" s="52"/>
      <c r="L454" s="52"/>
      <c r="M454" s="52"/>
      <c r="N454" s="52"/>
      <c r="O454" s="52"/>
      <c r="P454" s="52"/>
      <c r="Q454" s="52"/>
      <c r="R454" s="52"/>
      <c r="S454" s="52"/>
    </row>
    <row r="455" spans="10:19" ht="12.75">
      <c r="J455" s="52"/>
      <c r="K455" s="52"/>
      <c r="L455" s="52"/>
      <c r="M455" s="52"/>
      <c r="N455" s="52"/>
      <c r="O455" s="52"/>
      <c r="P455" s="52"/>
      <c r="Q455" s="52"/>
      <c r="R455" s="52"/>
      <c r="S455" s="52"/>
    </row>
    <row r="456" spans="10:19" ht="12.75">
      <c r="J456" s="52"/>
      <c r="K456" s="52"/>
      <c r="L456" s="52"/>
      <c r="M456" s="52"/>
      <c r="N456" s="52"/>
      <c r="O456" s="52"/>
      <c r="P456" s="52"/>
      <c r="Q456" s="52"/>
      <c r="R456" s="52"/>
      <c r="S456" s="52"/>
    </row>
    <row r="457" spans="10:19" ht="12.75">
      <c r="J457" s="52"/>
      <c r="K457" s="52"/>
      <c r="L457" s="52"/>
      <c r="M457" s="52"/>
      <c r="N457" s="52"/>
      <c r="O457" s="52"/>
      <c r="P457" s="52"/>
      <c r="Q457" s="52"/>
      <c r="R457" s="52"/>
      <c r="S457" s="52"/>
    </row>
    <row r="458" spans="10:19" ht="12.75">
      <c r="J458" s="52"/>
      <c r="K458" s="52"/>
      <c r="L458" s="52"/>
      <c r="M458" s="52"/>
      <c r="N458" s="52"/>
      <c r="O458" s="52"/>
      <c r="P458" s="52"/>
      <c r="Q458" s="52"/>
      <c r="R458" s="52"/>
      <c r="S458" s="52"/>
    </row>
    <row r="459" spans="10:19" ht="12.75">
      <c r="J459" s="52"/>
      <c r="K459" s="52"/>
      <c r="L459" s="52"/>
      <c r="M459" s="52"/>
      <c r="N459" s="52"/>
      <c r="O459" s="52"/>
      <c r="P459" s="52"/>
      <c r="Q459" s="52"/>
      <c r="R459" s="52"/>
      <c r="S459" s="52"/>
    </row>
    <row r="460" spans="10:19" ht="12.75">
      <c r="J460" s="52"/>
      <c r="K460" s="52"/>
      <c r="L460" s="52"/>
      <c r="M460" s="52"/>
      <c r="N460" s="52"/>
      <c r="O460" s="52"/>
      <c r="P460" s="52"/>
      <c r="Q460" s="52"/>
      <c r="R460" s="52"/>
      <c r="S460" s="52"/>
    </row>
    <row r="461" spans="10:19" ht="12.75">
      <c r="J461" s="52"/>
      <c r="K461" s="52"/>
      <c r="L461" s="52"/>
      <c r="M461" s="52"/>
      <c r="N461" s="52"/>
      <c r="O461" s="52"/>
      <c r="P461" s="52"/>
      <c r="Q461" s="52"/>
      <c r="R461" s="52"/>
      <c r="S461" s="52"/>
    </row>
    <row r="462" spans="10:19" ht="12.75">
      <c r="J462" s="52"/>
      <c r="K462" s="52"/>
      <c r="L462" s="52"/>
      <c r="M462" s="52"/>
      <c r="N462" s="52"/>
      <c r="O462" s="52"/>
      <c r="P462" s="52"/>
      <c r="Q462" s="52"/>
      <c r="R462" s="52"/>
      <c r="S462" s="52"/>
    </row>
    <row r="463" spans="10:19" ht="12.75">
      <c r="J463" s="52"/>
      <c r="K463" s="52"/>
      <c r="L463" s="52"/>
      <c r="M463" s="52"/>
      <c r="N463" s="52"/>
      <c r="O463" s="52"/>
      <c r="P463" s="52"/>
      <c r="Q463" s="52"/>
      <c r="R463" s="52"/>
      <c r="S463" s="52"/>
    </row>
    <row r="464" spans="10:19" ht="12.75">
      <c r="J464" s="52"/>
      <c r="K464" s="52"/>
      <c r="L464" s="52"/>
      <c r="M464" s="52"/>
      <c r="N464" s="52"/>
      <c r="O464" s="52"/>
      <c r="P464" s="52"/>
      <c r="Q464" s="52"/>
      <c r="R464" s="52"/>
      <c r="S464" s="52"/>
    </row>
    <row r="465" spans="10:19" ht="12.75">
      <c r="J465" s="52"/>
      <c r="K465" s="52"/>
      <c r="L465" s="52"/>
      <c r="M465" s="52"/>
      <c r="N465" s="52"/>
      <c r="O465" s="52"/>
      <c r="P465" s="52"/>
      <c r="Q465" s="52"/>
      <c r="R465" s="52"/>
      <c r="S465" s="52"/>
    </row>
    <row r="466" spans="10:19" ht="12.75">
      <c r="J466" s="52"/>
      <c r="K466" s="52"/>
      <c r="L466" s="52"/>
      <c r="M466" s="52"/>
      <c r="N466" s="52"/>
      <c r="O466" s="52"/>
      <c r="P466" s="52"/>
      <c r="Q466" s="52"/>
      <c r="R466" s="52"/>
      <c r="S466" s="52"/>
    </row>
    <row r="467" spans="10:19" ht="12.75">
      <c r="J467" s="52"/>
      <c r="K467" s="52"/>
      <c r="L467" s="52"/>
      <c r="M467" s="52"/>
      <c r="N467" s="52"/>
      <c r="O467" s="52"/>
      <c r="P467" s="52"/>
      <c r="Q467" s="52"/>
      <c r="R467" s="52"/>
      <c r="S467" s="52"/>
    </row>
    <row r="468" spans="10:19" ht="12.75">
      <c r="J468" s="52"/>
      <c r="K468" s="52"/>
      <c r="L468" s="52"/>
      <c r="M468" s="52"/>
      <c r="N468" s="52"/>
      <c r="O468" s="52"/>
      <c r="P468" s="52"/>
      <c r="Q468" s="52"/>
      <c r="R468" s="52"/>
      <c r="S468" s="52"/>
    </row>
    <row r="469" spans="10:19" ht="12.75">
      <c r="J469" s="52"/>
      <c r="K469" s="52"/>
      <c r="L469" s="52"/>
      <c r="M469" s="52"/>
      <c r="N469" s="52"/>
      <c r="O469" s="52"/>
      <c r="P469" s="52"/>
      <c r="Q469" s="52"/>
      <c r="R469" s="52"/>
      <c r="S469" s="52"/>
    </row>
    <row r="470" spans="10:19" ht="12.75">
      <c r="J470" s="52"/>
      <c r="K470" s="52"/>
      <c r="L470" s="52"/>
      <c r="M470" s="52"/>
      <c r="N470" s="52"/>
      <c r="O470" s="52"/>
      <c r="P470" s="52"/>
      <c r="Q470" s="52"/>
      <c r="R470" s="52"/>
      <c r="S470" s="52"/>
    </row>
    <row r="471" spans="10:19" ht="12.75">
      <c r="J471" s="52"/>
      <c r="K471" s="52"/>
      <c r="L471" s="52"/>
      <c r="M471" s="52"/>
      <c r="N471" s="52"/>
      <c r="O471" s="52"/>
      <c r="P471" s="52"/>
      <c r="Q471" s="52"/>
      <c r="R471" s="52"/>
      <c r="S471" s="52"/>
    </row>
    <row r="472" spans="10:19" ht="12.75">
      <c r="J472" s="52"/>
      <c r="K472" s="52"/>
      <c r="L472" s="52"/>
      <c r="M472" s="52"/>
      <c r="N472" s="52"/>
      <c r="O472" s="52"/>
      <c r="P472" s="52"/>
      <c r="Q472" s="52"/>
      <c r="R472" s="52"/>
      <c r="S472" s="52"/>
    </row>
    <row r="473" spans="10:19" ht="12.75">
      <c r="J473" s="52"/>
      <c r="K473" s="52"/>
      <c r="L473" s="52"/>
      <c r="M473" s="52"/>
      <c r="N473" s="52"/>
      <c r="O473" s="52"/>
      <c r="P473" s="52"/>
      <c r="Q473" s="52"/>
      <c r="R473" s="52"/>
      <c r="S473" s="52"/>
    </row>
    <row r="474" spans="10:19" ht="12.75">
      <c r="J474" s="52"/>
      <c r="K474" s="52"/>
      <c r="L474" s="52"/>
      <c r="M474" s="52"/>
      <c r="N474" s="52"/>
      <c r="O474" s="52"/>
      <c r="P474" s="52"/>
      <c r="Q474" s="52"/>
      <c r="R474" s="52"/>
      <c r="S474" s="52"/>
    </row>
    <row r="475" spans="10:19" ht="12.75">
      <c r="J475" s="52"/>
      <c r="K475" s="52"/>
      <c r="L475" s="52"/>
      <c r="M475" s="52"/>
      <c r="N475" s="52"/>
      <c r="O475" s="52"/>
      <c r="P475" s="52"/>
      <c r="Q475" s="52"/>
      <c r="R475" s="52"/>
      <c r="S475" s="52"/>
    </row>
    <row r="476" spans="10:19" ht="12.75">
      <c r="J476" s="52"/>
      <c r="K476" s="52"/>
      <c r="L476" s="52"/>
      <c r="M476" s="52"/>
      <c r="N476" s="52"/>
      <c r="O476" s="52"/>
      <c r="P476" s="52"/>
      <c r="Q476" s="52"/>
      <c r="R476" s="52"/>
      <c r="S476" s="52"/>
    </row>
    <row r="477" spans="10:19" ht="12.75">
      <c r="J477" s="52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10:19" ht="12.75">
      <c r="J478" s="52"/>
      <c r="K478" s="52"/>
      <c r="L478" s="52"/>
      <c r="M478" s="52"/>
      <c r="N478" s="52"/>
      <c r="O478" s="52"/>
      <c r="P478" s="52"/>
      <c r="Q478" s="52"/>
      <c r="R478" s="52"/>
      <c r="S478" s="52"/>
    </row>
    <row r="479" spans="10:19" ht="12.75">
      <c r="J479" s="52"/>
      <c r="K479" s="52"/>
      <c r="L479" s="52"/>
      <c r="M479" s="52"/>
      <c r="N479" s="52"/>
      <c r="O479" s="52"/>
      <c r="P479" s="52"/>
      <c r="Q479" s="52"/>
      <c r="R479" s="52"/>
      <c r="S479" s="52"/>
    </row>
    <row r="480" spans="10:19" ht="12.75">
      <c r="J480" s="52"/>
      <c r="K480" s="52"/>
      <c r="L480" s="52"/>
      <c r="M480" s="52"/>
      <c r="N480" s="52"/>
      <c r="O480" s="52"/>
      <c r="P480" s="52"/>
      <c r="Q480" s="52"/>
      <c r="R480" s="52"/>
      <c r="S480" s="52"/>
    </row>
    <row r="481" spans="10:19" ht="12.75">
      <c r="J481" s="52"/>
      <c r="K481" s="52"/>
      <c r="L481" s="52"/>
      <c r="M481" s="52"/>
      <c r="N481" s="52"/>
      <c r="O481" s="52"/>
      <c r="P481" s="52"/>
      <c r="Q481" s="52"/>
      <c r="R481" s="52"/>
      <c r="S481" s="52"/>
    </row>
    <row r="482" spans="10:19" ht="12.75">
      <c r="J482" s="52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10:19" ht="12.75">
      <c r="J483" s="52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10:19" ht="12.75">
      <c r="J484" s="52"/>
      <c r="K484" s="52"/>
      <c r="L484" s="52"/>
      <c r="M484" s="52"/>
      <c r="N484" s="52"/>
      <c r="O484" s="52"/>
      <c r="P484" s="52"/>
      <c r="Q484" s="52"/>
      <c r="R484" s="52"/>
      <c r="S484" s="52"/>
    </row>
    <row r="485" spans="10:19" ht="12.75">
      <c r="J485" s="52"/>
      <c r="K485" s="52"/>
      <c r="L485" s="52"/>
      <c r="M485" s="52"/>
      <c r="N485" s="52"/>
      <c r="O485" s="52"/>
      <c r="P485" s="52"/>
      <c r="Q485" s="52"/>
      <c r="R485" s="52"/>
      <c r="S485" s="52"/>
    </row>
    <row r="486" spans="10:19" ht="12.75">
      <c r="J486" s="52"/>
      <c r="K486" s="52"/>
      <c r="L486" s="52"/>
      <c r="M486" s="52"/>
      <c r="N486" s="52"/>
      <c r="O486" s="52"/>
      <c r="P486" s="52"/>
      <c r="Q486" s="52"/>
      <c r="R486" s="52"/>
      <c r="S486" s="52"/>
    </row>
    <row r="487" spans="10:19" ht="12.75">
      <c r="J487" s="52"/>
      <c r="K487" s="52"/>
      <c r="L487" s="52"/>
      <c r="M487" s="52"/>
      <c r="N487" s="52"/>
      <c r="O487" s="52"/>
      <c r="P487" s="52"/>
      <c r="Q487" s="52"/>
      <c r="R487" s="52"/>
      <c r="S487" s="52"/>
    </row>
    <row r="488" spans="10:19" ht="12.75">
      <c r="J488" s="52"/>
      <c r="K488" s="52"/>
      <c r="L488" s="52"/>
      <c r="M488" s="52"/>
      <c r="N488" s="52"/>
      <c r="O488" s="52"/>
      <c r="P488" s="52"/>
      <c r="Q488" s="52"/>
      <c r="R488" s="52"/>
      <c r="S488" s="52"/>
    </row>
    <row r="489" spans="10:19" ht="12.75">
      <c r="J489" s="52"/>
      <c r="K489" s="52"/>
      <c r="L489" s="52"/>
      <c r="M489" s="52"/>
      <c r="N489" s="52"/>
      <c r="O489" s="52"/>
      <c r="P489" s="52"/>
      <c r="Q489" s="52"/>
      <c r="R489" s="52"/>
      <c r="S489" s="52"/>
    </row>
    <row r="490" spans="10:19" ht="12.75">
      <c r="J490" s="52"/>
      <c r="K490" s="52"/>
      <c r="L490" s="52"/>
      <c r="M490" s="52"/>
      <c r="N490" s="52"/>
      <c r="O490" s="52"/>
      <c r="P490" s="52"/>
      <c r="Q490" s="52"/>
      <c r="R490" s="52"/>
      <c r="S490" s="52"/>
    </row>
    <row r="491" spans="10:19" ht="12.75">
      <c r="J491" s="52"/>
      <c r="K491" s="52"/>
      <c r="L491" s="52"/>
      <c r="M491" s="52"/>
      <c r="N491" s="52"/>
      <c r="O491" s="52"/>
      <c r="P491" s="52"/>
      <c r="Q491" s="52"/>
      <c r="R491" s="52"/>
      <c r="S491" s="52"/>
    </row>
    <row r="492" spans="10:19" ht="12.75">
      <c r="J492" s="52"/>
      <c r="K492" s="52"/>
      <c r="L492" s="52"/>
      <c r="M492" s="52"/>
      <c r="N492" s="52"/>
      <c r="O492" s="52"/>
      <c r="P492" s="52"/>
      <c r="Q492" s="52"/>
      <c r="R492" s="52"/>
      <c r="S492" s="52"/>
    </row>
    <row r="493" spans="10:19" ht="12.75">
      <c r="J493" s="52"/>
      <c r="K493" s="52"/>
      <c r="L493" s="52"/>
      <c r="M493" s="52"/>
      <c r="N493" s="52"/>
      <c r="O493" s="52"/>
      <c r="P493" s="52"/>
      <c r="Q493" s="52"/>
      <c r="R493" s="52"/>
      <c r="S493" s="52"/>
    </row>
    <row r="494" spans="10:19" ht="12.75">
      <c r="J494" s="52"/>
      <c r="K494" s="52"/>
      <c r="L494" s="52"/>
      <c r="M494" s="52"/>
      <c r="N494" s="52"/>
      <c r="O494" s="52"/>
      <c r="P494" s="52"/>
      <c r="Q494" s="52"/>
      <c r="R494" s="52"/>
      <c r="S494" s="52"/>
    </row>
    <row r="495" spans="10:19" ht="12.75">
      <c r="J495" s="52"/>
      <c r="K495" s="52"/>
      <c r="L495" s="52"/>
      <c r="M495" s="52"/>
      <c r="N495" s="52"/>
      <c r="O495" s="52"/>
      <c r="P495" s="52"/>
      <c r="Q495" s="52"/>
      <c r="R495" s="52"/>
      <c r="S495" s="52"/>
    </row>
    <row r="496" spans="10:19" ht="12.75">
      <c r="J496" s="52"/>
      <c r="K496" s="52"/>
      <c r="L496" s="52"/>
      <c r="M496" s="52"/>
      <c r="N496" s="52"/>
      <c r="O496" s="52"/>
      <c r="P496" s="52"/>
      <c r="Q496" s="52"/>
      <c r="R496" s="52"/>
      <c r="S496" s="52"/>
    </row>
    <row r="497" spans="10:19" ht="12.75">
      <c r="J497" s="52"/>
      <c r="K497" s="52"/>
      <c r="L497" s="52"/>
      <c r="M497" s="52"/>
      <c r="N497" s="52"/>
      <c r="O497" s="52"/>
      <c r="P497" s="52"/>
      <c r="Q497" s="52"/>
      <c r="R497" s="52"/>
      <c r="S497" s="52"/>
    </row>
    <row r="498" spans="10:19" ht="12.75">
      <c r="J498" s="52"/>
      <c r="K498" s="52"/>
      <c r="L498" s="52"/>
      <c r="M498" s="52"/>
      <c r="N498" s="52"/>
      <c r="O498" s="52"/>
      <c r="P498" s="52"/>
      <c r="Q498" s="52"/>
      <c r="R498" s="52"/>
      <c r="S498" s="52"/>
    </row>
    <row r="499" spans="10:19" ht="12.75">
      <c r="J499" s="52"/>
      <c r="K499" s="52"/>
      <c r="L499" s="52"/>
      <c r="M499" s="52"/>
      <c r="N499" s="52"/>
      <c r="O499" s="52"/>
      <c r="P499" s="52"/>
      <c r="Q499" s="52"/>
      <c r="R499" s="52"/>
      <c r="S499" s="52"/>
    </row>
    <row r="500" spans="10:19" ht="12.75">
      <c r="J500" s="52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10:19" ht="12.75">
      <c r="J501" s="52"/>
      <c r="K501" s="52"/>
      <c r="L501" s="52"/>
      <c r="M501" s="52"/>
      <c r="N501" s="52"/>
      <c r="O501" s="52"/>
      <c r="P501" s="52"/>
      <c r="Q501" s="52"/>
      <c r="R501" s="52"/>
      <c r="S501" s="52"/>
    </row>
    <row r="502" spans="10:19" ht="12.75">
      <c r="J502" s="52"/>
      <c r="K502" s="52"/>
      <c r="L502" s="52"/>
      <c r="M502" s="52"/>
      <c r="N502" s="52"/>
      <c r="O502" s="52"/>
      <c r="P502" s="52"/>
      <c r="Q502" s="52"/>
      <c r="R502" s="52"/>
      <c r="S502" s="52"/>
    </row>
    <row r="503" spans="10:19" ht="12.75">
      <c r="J503" s="52"/>
      <c r="K503" s="52"/>
      <c r="L503" s="52"/>
      <c r="M503" s="52"/>
      <c r="N503" s="52"/>
      <c r="O503" s="52"/>
      <c r="P503" s="52"/>
      <c r="Q503" s="52"/>
      <c r="R503" s="52"/>
      <c r="S503" s="52"/>
    </row>
    <row r="504" spans="10:19" ht="12.75">
      <c r="J504" s="52"/>
      <c r="K504" s="52"/>
      <c r="L504" s="52"/>
      <c r="M504" s="52"/>
      <c r="N504" s="52"/>
      <c r="O504" s="52"/>
      <c r="P504" s="52"/>
      <c r="Q504" s="52"/>
      <c r="R504" s="52"/>
      <c r="S504" s="52"/>
    </row>
    <row r="505" spans="10:19" ht="12.75">
      <c r="J505" s="52"/>
      <c r="K505" s="52"/>
      <c r="L505" s="52"/>
      <c r="M505" s="52"/>
      <c r="N505" s="52"/>
      <c r="O505" s="52"/>
      <c r="P505" s="52"/>
      <c r="Q505" s="52"/>
      <c r="R505" s="52"/>
      <c r="S505" s="52"/>
    </row>
    <row r="506" spans="10:19" ht="12.75">
      <c r="J506" s="52"/>
      <c r="K506" s="52"/>
      <c r="L506" s="52"/>
      <c r="M506" s="52"/>
      <c r="N506" s="52"/>
      <c r="O506" s="52"/>
      <c r="P506" s="52"/>
      <c r="Q506" s="52"/>
      <c r="R506" s="52"/>
      <c r="S506" s="52"/>
    </row>
    <row r="507" spans="10:19" ht="12.75">
      <c r="J507" s="52"/>
      <c r="K507" s="52"/>
      <c r="L507" s="52"/>
      <c r="M507" s="52"/>
      <c r="N507" s="52"/>
      <c r="O507" s="52"/>
      <c r="P507" s="52"/>
      <c r="Q507" s="52"/>
      <c r="R507" s="52"/>
      <c r="S507" s="52"/>
    </row>
    <row r="508" spans="10:19" ht="12.75">
      <c r="J508" s="52"/>
      <c r="K508" s="52"/>
      <c r="L508" s="52"/>
      <c r="M508" s="52"/>
      <c r="N508" s="52"/>
      <c r="O508" s="52"/>
      <c r="P508" s="52"/>
      <c r="Q508" s="52"/>
      <c r="R508" s="52"/>
      <c r="S508" s="52"/>
    </row>
    <row r="509" spans="10:19" ht="12.75">
      <c r="J509" s="52"/>
      <c r="K509" s="52"/>
      <c r="L509" s="52"/>
      <c r="M509" s="52"/>
      <c r="N509" s="52"/>
      <c r="O509" s="52"/>
      <c r="P509" s="52"/>
      <c r="Q509" s="52"/>
      <c r="R509" s="52"/>
      <c r="S509" s="52"/>
    </row>
    <row r="510" spans="10:19" ht="12.75">
      <c r="J510" s="52"/>
      <c r="K510" s="52"/>
      <c r="L510" s="52"/>
      <c r="M510" s="52"/>
      <c r="N510" s="52"/>
      <c r="O510" s="52"/>
      <c r="P510" s="52"/>
      <c r="Q510" s="52"/>
      <c r="R510" s="52"/>
      <c r="S510" s="52"/>
    </row>
    <row r="511" spans="10:19" ht="12.75">
      <c r="J511" s="52"/>
      <c r="K511" s="52"/>
      <c r="L511" s="52"/>
      <c r="M511" s="52"/>
      <c r="N511" s="52"/>
      <c r="O511" s="52"/>
      <c r="P511" s="52"/>
      <c r="Q511" s="52"/>
      <c r="R511" s="52"/>
      <c r="S511" s="52"/>
    </row>
    <row r="512" spans="10:19" ht="12.75">
      <c r="J512" s="52"/>
      <c r="K512" s="52"/>
      <c r="L512" s="52"/>
      <c r="M512" s="52"/>
      <c r="N512" s="52"/>
      <c r="O512" s="52"/>
      <c r="P512" s="52"/>
      <c r="Q512" s="52"/>
      <c r="R512" s="52"/>
      <c r="S512" s="52"/>
    </row>
    <row r="513" spans="10:19" ht="12.75">
      <c r="J513" s="52"/>
      <c r="K513" s="52"/>
      <c r="L513" s="52"/>
      <c r="M513" s="52"/>
      <c r="N513" s="52"/>
      <c r="O513" s="52"/>
      <c r="P513" s="52"/>
      <c r="Q513" s="52"/>
      <c r="R513" s="52"/>
      <c r="S513" s="52"/>
    </row>
    <row r="514" spans="10:19" ht="12.75">
      <c r="J514" s="52"/>
      <c r="K514" s="52"/>
      <c r="L514" s="52"/>
      <c r="M514" s="52"/>
      <c r="N514" s="52"/>
      <c r="O514" s="52"/>
      <c r="P514" s="52"/>
      <c r="Q514" s="52"/>
      <c r="R514" s="52"/>
      <c r="S514" s="52"/>
    </row>
    <row r="515" spans="10:19" ht="12.75">
      <c r="J515" s="52"/>
      <c r="K515" s="52"/>
      <c r="L515" s="52"/>
      <c r="M515" s="52"/>
      <c r="N515" s="52"/>
      <c r="O515" s="52"/>
      <c r="P515" s="52"/>
      <c r="Q515" s="52"/>
      <c r="R515" s="52"/>
      <c r="S515" s="52"/>
    </row>
    <row r="516" spans="10:19" ht="12.75">
      <c r="J516" s="52"/>
      <c r="K516" s="52"/>
      <c r="L516" s="52"/>
      <c r="M516" s="52"/>
      <c r="N516" s="52"/>
      <c r="O516" s="52"/>
      <c r="P516" s="52"/>
      <c r="Q516" s="52"/>
      <c r="R516" s="52"/>
      <c r="S516" s="52"/>
    </row>
    <row r="517" spans="10:19" ht="12.75">
      <c r="J517" s="52"/>
      <c r="K517" s="52"/>
      <c r="L517" s="52"/>
      <c r="M517" s="52"/>
      <c r="N517" s="52"/>
      <c r="O517" s="52"/>
      <c r="P517" s="52"/>
      <c r="Q517" s="52"/>
      <c r="R517" s="52"/>
      <c r="S517" s="52"/>
    </row>
    <row r="518" spans="10:19" ht="12.75">
      <c r="J518" s="52"/>
      <c r="K518" s="52"/>
      <c r="L518" s="52"/>
      <c r="M518" s="52"/>
      <c r="N518" s="52"/>
      <c r="O518" s="52"/>
      <c r="P518" s="52"/>
      <c r="Q518" s="52"/>
      <c r="R518" s="52"/>
      <c r="S518" s="52"/>
    </row>
    <row r="519" spans="10:19" ht="12.75">
      <c r="J519" s="52"/>
      <c r="K519" s="52"/>
      <c r="L519" s="52"/>
      <c r="M519" s="52"/>
      <c r="N519" s="52"/>
      <c r="O519" s="52"/>
      <c r="P519" s="52"/>
      <c r="Q519" s="52"/>
      <c r="R519" s="52"/>
      <c r="S519" s="52"/>
    </row>
    <row r="520" spans="10:19" ht="12.75">
      <c r="J520" s="52"/>
      <c r="K520" s="52"/>
      <c r="L520" s="52"/>
      <c r="M520" s="52"/>
      <c r="N520" s="52"/>
      <c r="O520" s="52"/>
      <c r="P520" s="52"/>
      <c r="Q520" s="52"/>
      <c r="R520" s="52"/>
      <c r="S520" s="52"/>
    </row>
    <row r="521" spans="10:19" ht="12.75">
      <c r="J521" s="52"/>
      <c r="K521" s="52"/>
      <c r="L521" s="52"/>
      <c r="M521" s="52"/>
      <c r="N521" s="52"/>
      <c r="O521" s="52"/>
      <c r="P521" s="52"/>
      <c r="Q521" s="52"/>
      <c r="R521" s="52"/>
      <c r="S521" s="52"/>
    </row>
    <row r="522" spans="10:19" ht="12.75">
      <c r="J522" s="52"/>
      <c r="K522" s="52"/>
      <c r="L522" s="52"/>
      <c r="M522" s="52"/>
      <c r="N522" s="52"/>
      <c r="O522" s="52"/>
      <c r="P522" s="52"/>
      <c r="Q522" s="52"/>
      <c r="R522" s="52"/>
      <c r="S522" s="52"/>
    </row>
    <row r="523" spans="10:19" ht="12.75">
      <c r="J523" s="52"/>
      <c r="K523" s="52"/>
      <c r="L523" s="52"/>
      <c r="M523" s="52"/>
      <c r="N523" s="52"/>
      <c r="O523" s="52"/>
      <c r="P523" s="52"/>
      <c r="Q523" s="52"/>
      <c r="R523" s="52"/>
      <c r="S523" s="52"/>
    </row>
    <row r="524" spans="10:19" ht="12.75">
      <c r="J524" s="52"/>
      <c r="K524" s="52"/>
      <c r="L524" s="52"/>
      <c r="M524" s="52"/>
      <c r="N524" s="52"/>
      <c r="O524" s="52"/>
      <c r="P524" s="52"/>
      <c r="Q524" s="52"/>
      <c r="R524" s="52"/>
      <c r="S524" s="52"/>
    </row>
    <row r="525" spans="10:19" ht="12.75">
      <c r="J525" s="52"/>
      <c r="K525" s="52"/>
      <c r="L525" s="52"/>
      <c r="M525" s="52"/>
      <c r="N525" s="52"/>
      <c r="O525" s="52"/>
      <c r="P525" s="52"/>
      <c r="Q525" s="52"/>
      <c r="R525" s="52"/>
      <c r="S525" s="52"/>
    </row>
    <row r="526" spans="10:19" ht="12.75">
      <c r="J526" s="52"/>
      <c r="K526" s="52"/>
      <c r="L526" s="52"/>
      <c r="M526" s="52"/>
      <c r="N526" s="52"/>
      <c r="O526" s="52"/>
      <c r="P526" s="52"/>
      <c r="Q526" s="52"/>
      <c r="R526" s="52"/>
      <c r="S526" s="52"/>
    </row>
    <row r="527" spans="10:19" ht="12.75">
      <c r="J527" s="52"/>
      <c r="K527" s="52"/>
      <c r="L527" s="52"/>
      <c r="M527" s="52"/>
      <c r="N527" s="52"/>
      <c r="O527" s="52"/>
      <c r="P527" s="52"/>
      <c r="Q527" s="52"/>
      <c r="R527" s="52"/>
      <c r="S527" s="52"/>
    </row>
    <row r="528" spans="10:19" ht="12.75">
      <c r="J528" s="52"/>
      <c r="K528" s="52"/>
      <c r="L528" s="52"/>
      <c r="M528" s="52"/>
      <c r="N528" s="52"/>
      <c r="O528" s="52"/>
      <c r="P528" s="52"/>
      <c r="Q528" s="52"/>
      <c r="R528" s="52"/>
      <c r="S528" s="52"/>
    </row>
    <row r="529" spans="10:19" ht="12.75">
      <c r="J529" s="52"/>
      <c r="K529" s="52"/>
      <c r="L529" s="52"/>
      <c r="M529" s="52"/>
      <c r="N529" s="52"/>
      <c r="O529" s="52"/>
      <c r="P529" s="52"/>
      <c r="Q529" s="52"/>
      <c r="R529" s="52"/>
      <c r="S529" s="52"/>
    </row>
    <row r="530" spans="10:19" ht="12.75">
      <c r="J530" s="52"/>
      <c r="K530" s="52"/>
      <c r="L530" s="52"/>
      <c r="M530" s="52"/>
      <c r="N530" s="52"/>
      <c r="O530" s="52"/>
      <c r="P530" s="52"/>
      <c r="Q530" s="52"/>
      <c r="R530" s="52"/>
      <c r="S530" s="52"/>
    </row>
    <row r="531" spans="10:19" ht="12.75">
      <c r="J531" s="52"/>
      <c r="K531" s="52"/>
      <c r="L531" s="52"/>
      <c r="M531" s="52"/>
      <c r="N531" s="52"/>
      <c r="O531" s="52"/>
      <c r="P531" s="52"/>
      <c r="Q531" s="52"/>
      <c r="R531" s="52"/>
      <c r="S531" s="52"/>
    </row>
    <row r="532" spans="10:19" ht="12.75">
      <c r="J532" s="52"/>
      <c r="K532" s="52"/>
      <c r="L532" s="52"/>
      <c r="M532" s="52"/>
      <c r="N532" s="52"/>
      <c r="O532" s="52"/>
      <c r="P532" s="52"/>
      <c r="Q532" s="52"/>
      <c r="R532" s="52"/>
      <c r="S532" s="52"/>
    </row>
    <row r="533" spans="10:19" ht="12.75">
      <c r="J533" s="52"/>
      <c r="K533" s="52"/>
      <c r="L533" s="52"/>
      <c r="M533" s="52"/>
      <c r="N533" s="52"/>
      <c r="O533" s="52"/>
      <c r="P533" s="52"/>
      <c r="Q533" s="52"/>
      <c r="R533" s="52"/>
      <c r="S533" s="52"/>
    </row>
    <row r="534" spans="10:19" ht="12.75">
      <c r="J534" s="52"/>
      <c r="K534" s="52"/>
      <c r="L534" s="52"/>
      <c r="M534" s="52"/>
      <c r="N534" s="52"/>
      <c r="O534" s="52"/>
      <c r="P534" s="52"/>
      <c r="Q534" s="52"/>
      <c r="R534" s="52"/>
      <c r="S534" s="52"/>
    </row>
    <row r="535" spans="10:19" ht="12.75">
      <c r="J535" s="52"/>
      <c r="K535" s="52"/>
      <c r="L535" s="52"/>
      <c r="M535" s="52"/>
      <c r="N535" s="52"/>
      <c r="O535" s="52"/>
      <c r="P535" s="52"/>
      <c r="Q535" s="52"/>
      <c r="R535" s="52"/>
      <c r="S535" s="52"/>
    </row>
    <row r="536" spans="10:19" ht="12.75">
      <c r="J536" s="52"/>
      <c r="K536" s="52"/>
      <c r="L536" s="52"/>
      <c r="M536" s="52"/>
      <c r="N536" s="52"/>
      <c r="O536" s="52"/>
      <c r="P536" s="52"/>
      <c r="Q536" s="52"/>
      <c r="R536" s="52"/>
      <c r="S536" s="52"/>
    </row>
    <row r="537" spans="10:19" ht="12.75">
      <c r="J537" s="52"/>
      <c r="K537" s="52"/>
      <c r="L537" s="52"/>
      <c r="M537" s="52"/>
      <c r="N537" s="52"/>
      <c r="O537" s="52"/>
      <c r="P537" s="52"/>
      <c r="Q537" s="52"/>
      <c r="R537" s="52"/>
      <c r="S537" s="52"/>
    </row>
    <row r="538" spans="10:19" ht="12.75">
      <c r="J538" s="52"/>
      <c r="K538" s="52"/>
      <c r="L538" s="52"/>
      <c r="M538" s="52"/>
      <c r="N538" s="52"/>
      <c r="O538" s="52"/>
      <c r="P538" s="52"/>
      <c r="Q538" s="52"/>
      <c r="R538" s="52"/>
      <c r="S538" s="52"/>
    </row>
    <row r="539" spans="10:19" ht="12.75">
      <c r="J539" s="52"/>
      <c r="K539" s="52"/>
      <c r="L539" s="52"/>
      <c r="M539" s="52"/>
      <c r="N539" s="52"/>
      <c r="O539" s="52"/>
      <c r="P539" s="52"/>
      <c r="Q539" s="52"/>
      <c r="R539" s="52"/>
      <c r="S539" s="52"/>
    </row>
    <row r="540" spans="10:19" ht="12.75">
      <c r="J540" s="52"/>
      <c r="K540" s="52"/>
      <c r="L540" s="52"/>
      <c r="M540" s="52"/>
      <c r="N540" s="52"/>
      <c r="O540" s="52"/>
      <c r="P540" s="52"/>
      <c r="Q540" s="52"/>
      <c r="R540" s="52"/>
      <c r="S540" s="52"/>
    </row>
    <row r="541" spans="10:19" ht="12.75">
      <c r="J541" s="52"/>
      <c r="K541" s="52"/>
      <c r="L541" s="52"/>
      <c r="M541" s="52"/>
      <c r="N541" s="52"/>
      <c r="O541" s="52"/>
      <c r="P541" s="52"/>
      <c r="Q541" s="52"/>
      <c r="R541" s="52"/>
      <c r="S541" s="52"/>
    </row>
    <row r="542" spans="10:19" ht="12.75">
      <c r="J542" s="52"/>
      <c r="K542" s="52"/>
      <c r="L542" s="52"/>
      <c r="M542" s="52"/>
      <c r="N542" s="52"/>
      <c r="O542" s="52"/>
      <c r="P542" s="52"/>
      <c r="Q542" s="52"/>
      <c r="R542" s="52"/>
      <c r="S542" s="52"/>
    </row>
    <row r="543" spans="10:19" ht="12.75">
      <c r="J543" s="52"/>
      <c r="K543" s="52"/>
      <c r="L543" s="52"/>
      <c r="M543" s="52"/>
      <c r="N543" s="52"/>
      <c r="O543" s="52"/>
      <c r="P543" s="52"/>
      <c r="Q543" s="52"/>
      <c r="R543" s="52"/>
      <c r="S543" s="52"/>
    </row>
    <row r="544" spans="10:19" ht="12.75">
      <c r="J544" s="52"/>
      <c r="K544" s="52"/>
      <c r="L544" s="52"/>
      <c r="M544" s="52"/>
      <c r="N544" s="52"/>
      <c r="O544" s="52"/>
      <c r="P544" s="52"/>
      <c r="Q544" s="52"/>
      <c r="R544" s="52"/>
      <c r="S544" s="52"/>
    </row>
    <row r="545" spans="10:19" ht="12.75">
      <c r="J545" s="52"/>
      <c r="K545" s="52"/>
      <c r="L545" s="52"/>
      <c r="M545" s="52"/>
      <c r="N545" s="52"/>
      <c r="O545" s="52"/>
      <c r="P545" s="52"/>
      <c r="Q545" s="52"/>
      <c r="R545" s="52"/>
      <c r="S545" s="52"/>
    </row>
    <row r="546" spans="10:19" ht="12.75">
      <c r="J546" s="52"/>
      <c r="K546" s="52"/>
      <c r="L546" s="52"/>
      <c r="M546" s="52"/>
      <c r="N546" s="52"/>
      <c r="O546" s="52"/>
      <c r="P546" s="52"/>
      <c r="Q546" s="52"/>
      <c r="R546" s="52"/>
      <c r="S546" s="52"/>
    </row>
    <row r="547" spans="10:19" ht="12.75">
      <c r="J547" s="52"/>
      <c r="K547" s="52"/>
      <c r="L547" s="52"/>
      <c r="M547" s="52"/>
      <c r="N547" s="52"/>
      <c r="O547" s="52"/>
      <c r="P547" s="52"/>
      <c r="Q547" s="52"/>
      <c r="R547" s="52"/>
      <c r="S547" s="52"/>
    </row>
    <row r="548" spans="10:19" ht="12.75">
      <c r="J548" s="52"/>
      <c r="K548" s="52"/>
      <c r="L548" s="52"/>
      <c r="M548" s="52"/>
      <c r="N548" s="52"/>
      <c r="O548" s="52"/>
      <c r="P548" s="52"/>
      <c r="Q548" s="52"/>
      <c r="R548" s="52"/>
      <c r="S548" s="52"/>
    </row>
    <row r="549" spans="10:19" ht="12.75">
      <c r="J549" s="52"/>
      <c r="K549" s="52"/>
      <c r="L549" s="52"/>
      <c r="M549" s="52"/>
      <c r="N549" s="52"/>
      <c r="O549" s="52"/>
      <c r="P549" s="52"/>
      <c r="Q549" s="52"/>
      <c r="R549" s="52"/>
      <c r="S549" s="52"/>
    </row>
    <row r="550" spans="10:19" ht="12.75">
      <c r="J550" s="52"/>
      <c r="K550" s="52"/>
      <c r="L550" s="52"/>
      <c r="M550" s="52"/>
      <c r="N550" s="52"/>
      <c r="O550" s="52"/>
      <c r="P550" s="52"/>
      <c r="Q550" s="52"/>
      <c r="R550" s="52"/>
      <c r="S550" s="52"/>
    </row>
    <row r="551" spans="10:19" ht="12.75">
      <c r="J551" s="52"/>
      <c r="K551" s="52"/>
      <c r="L551" s="52"/>
      <c r="M551" s="52"/>
      <c r="N551" s="52"/>
      <c r="O551" s="52"/>
      <c r="P551" s="52"/>
      <c r="Q551" s="52"/>
      <c r="R551" s="52"/>
      <c r="S551" s="52"/>
    </row>
    <row r="552" spans="10:19" ht="12.75">
      <c r="J552" s="52"/>
      <c r="K552" s="52"/>
      <c r="L552" s="52"/>
      <c r="M552" s="52"/>
      <c r="N552" s="52"/>
      <c r="O552" s="52"/>
      <c r="P552" s="52"/>
      <c r="Q552" s="52"/>
      <c r="R552" s="52"/>
      <c r="S552" s="52"/>
    </row>
    <row r="553" spans="10:19" ht="12.75">
      <c r="J553" s="52"/>
      <c r="K553" s="52"/>
      <c r="L553" s="52"/>
      <c r="M553" s="52"/>
      <c r="N553" s="52"/>
      <c r="O553" s="52"/>
      <c r="P553" s="52"/>
      <c r="Q553" s="52"/>
      <c r="R553" s="52"/>
      <c r="S553" s="52"/>
    </row>
    <row r="554" spans="10:19" ht="12.75">
      <c r="J554" s="52"/>
      <c r="K554" s="52"/>
      <c r="L554" s="52"/>
      <c r="M554" s="52"/>
      <c r="N554" s="52"/>
      <c r="O554" s="52"/>
      <c r="P554" s="52"/>
      <c r="Q554" s="52"/>
      <c r="R554" s="52"/>
      <c r="S554" s="52"/>
    </row>
    <row r="555" spans="10:19" ht="12.75">
      <c r="J555" s="52"/>
      <c r="K555" s="52"/>
      <c r="L555" s="52"/>
      <c r="M555" s="52"/>
      <c r="N555" s="52"/>
      <c r="O555" s="52"/>
      <c r="P555" s="52"/>
      <c r="Q555" s="52"/>
      <c r="R555" s="52"/>
      <c r="S555" s="52"/>
    </row>
    <row r="556" spans="10:19" ht="12.75">
      <c r="J556" s="52"/>
      <c r="K556" s="52"/>
      <c r="L556" s="52"/>
      <c r="M556" s="52"/>
      <c r="N556" s="52"/>
      <c r="O556" s="52"/>
      <c r="P556" s="52"/>
      <c r="Q556" s="52"/>
      <c r="R556" s="52"/>
      <c r="S556" s="52"/>
    </row>
    <row r="557" spans="10:19" ht="12.75">
      <c r="J557" s="52"/>
      <c r="K557" s="52"/>
      <c r="L557" s="52"/>
      <c r="M557" s="52"/>
      <c r="N557" s="52"/>
      <c r="O557" s="52"/>
      <c r="P557" s="52"/>
      <c r="Q557" s="52"/>
      <c r="R557" s="52"/>
      <c r="S557" s="52"/>
    </row>
    <row r="558" spans="10:19" ht="12.75">
      <c r="J558" s="52"/>
      <c r="K558" s="52"/>
      <c r="L558" s="52"/>
      <c r="M558" s="52"/>
      <c r="N558" s="52"/>
      <c r="O558" s="52"/>
      <c r="P558" s="52"/>
      <c r="Q558" s="52"/>
      <c r="R558" s="52"/>
      <c r="S558" s="52"/>
    </row>
    <row r="559" spans="10:19" ht="12.75">
      <c r="J559" s="52"/>
      <c r="K559" s="52"/>
      <c r="L559" s="52"/>
      <c r="M559" s="52"/>
      <c r="N559" s="52"/>
      <c r="O559" s="52"/>
      <c r="P559" s="52"/>
      <c r="Q559" s="52"/>
      <c r="R559" s="52"/>
      <c r="S559" s="52"/>
    </row>
    <row r="560" spans="10:19" ht="12.75">
      <c r="J560" s="52"/>
      <c r="K560" s="52"/>
      <c r="L560" s="52"/>
      <c r="M560" s="52"/>
      <c r="N560" s="52"/>
      <c r="O560" s="52"/>
      <c r="P560" s="52"/>
      <c r="Q560" s="52"/>
      <c r="R560" s="52"/>
      <c r="S560" s="52"/>
    </row>
    <row r="561" spans="10:19" ht="12.75">
      <c r="J561" s="52"/>
      <c r="K561" s="52"/>
      <c r="L561" s="52"/>
      <c r="M561" s="52"/>
      <c r="N561" s="52"/>
      <c r="O561" s="52"/>
      <c r="P561" s="52"/>
      <c r="Q561" s="52"/>
      <c r="R561" s="52"/>
      <c r="S561" s="52"/>
    </row>
    <row r="562" spans="10:19" ht="12.75">
      <c r="J562" s="52"/>
      <c r="K562" s="52"/>
      <c r="L562" s="52"/>
      <c r="M562" s="52"/>
      <c r="N562" s="52"/>
      <c r="O562" s="52"/>
      <c r="P562" s="52"/>
      <c r="Q562" s="52"/>
      <c r="R562" s="52"/>
      <c r="S562" s="52"/>
    </row>
    <row r="563" spans="10:19" ht="12.75">
      <c r="J563" s="52"/>
      <c r="K563" s="52"/>
      <c r="L563" s="52"/>
      <c r="M563" s="52"/>
      <c r="N563" s="52"/>
      <c r="O563" s="52"/>
      <c r="P563" s="52"/>
      <c r="Q563" s="52"/>
      <c r="R563" s="52"/>
      <c r="S563" s="52"/>
    </row>
    <row r="564" spans="10:19" ht="12.75">
      <c r="J564" s="52"/>
      <c r="K564" s="52"/>
      <c r="L564" s="52"/>
      <c r="M564" s="52"/>
      <c r="N564" s="52"/>
      <c r="O564" s="52"/>
      <c r="P564" s="52"/>
      <c r="Q564" s="52"/>
      <c r="R564" s="52"/>
      <c r="S564" s="52"/>
    </row>
    <row r="565" spans="10:19" ht="12.75">
      <c r="J565" s="52"/>
      <c r="K565" s="52"/>
      <c r="L565" s="52"/>
      <c r="M565" s="52"/>
      <c r="N565" s="52"/>
      <c r="O565" s="52"/>
      <c r="P565" s="52"/>
      <c r="Q565" s="52"/>
      <c r="R565" s="52"/>
      <c r="S565" s="52"/>
    </row>
    <row r="566" spans="10:19" ht="12.75">
      <c r="J566" s="52"/>
      <c r="K566" s="52"/>
      <c r="L566" s="52"/>
      <c r="M566" s="52"/>
      <c r="N566" s="52"/>
      <c r="O566" s="52"/>
      <c r="P566" s="52"/>
      <c r="Q566" s="52"/>
      <c r="R566" s="52"/>
      <c r="S566" s="52"/>
    </row>
    <row r="567" spans="10:19" ht="12.75">
      <c r="J567" s="52"/>
      <c r="K567" s="52"/>
      <c r="L567" s="52"/>
      <c r="M567" s="52"/>
      <c r="N567" s="52"/>
      <c r="O567" s="52"/>
      <c r="P567" s="52"/>
      <c r="Q567" s="52"/>
      <c r="R567" s="52"/>
      <c r="S567" s="52"/>
    </row>
    <row r="568" spans="10:19" ht="12.75">
      <c r="J568" s="52"/>
      <c r="K568" s="52"/>
      <c r="L568" s="52"/>
      <c r="M568" s="52"/>
      <c r="N568" s="52"/>
      <c r="O568" s="52"/>
      <c r="P568" s="52"/>
      <c r="Q568" s="52"/>
      <c r="R568" s="52"/>
      <c r="S568" s="52"/>
    </row>
    <row r="569" spans="10:19" ht="12.75">
      <c r="J569" s="52"/>
      <c r="K569" s="52"/>
      <c r="L569" s="52"/>
      <c r="M569" s="52"/>
      <c r="N569" s="52"/>
      <c r="O569" s="52"/>
      <c r="P569" s="52"/>
      <c r="Q569" s="52"/>
      <c r="R569" s="52"/>
      <c r="S569" s="52"/>
    </row>
    <row r="570" spans="10:19" ht="12.75">
      <c r="J570" s="52"/>
      <c r="K570" s="52"/>
      <c r="L570" s="52"/>
      <c r="M570" s="52"/>
      <c r="N570" s="52"/>
      <c r="O570" s="52"/>
      <c r="P570" s="52"/>
      <c r="Q570" s="52"/>
      <c r="R570" s="52"/>
      <c r="S570" s="52"/>
    </row>
    <row r="571" spans="10:19" ht="12.75">
      <c r="J571" s="52"/>
      <c r="K571" s="52"/>
      <c r="L571" s="52"/>
      <c r="M571" s="52"/>
      <c r="N571" s="52"/>
      <c r="O571" s="52"/>
      <c r="P571" s="52"/>
      <c r="Q571" s="52"/>
      <c r="R571" s="52"/>
      <c r="S571" s="52"/>
    </row>
    <row r="572" spans="10:19" ht="12.75">
      <c r="J572" s="52"/>
      <c r="K572" s="52"/>
      <c r="L572" s="52"/>
      <c r="M572" s="52"/>
      <c r="N572" s="52"/>
      <c r="O572" s="52"/>
      <c r="P572" s="52"/>
      <c r="Q572" s="52"/>
      <c r="R572" s="52"/>
      <c r="S572" s="52"/>
    </row>
    <row r="573" spans="10:19" ht="12.75">
      <c r="J573" s="52"/>
      <c r="K573" s="52"/>
      <c r="L573" s="52"/>
      <c r="M573" s="52"/>
      <c r="N573" s="52"/>
      <c r="O573" s="52"/>
      <c r="P573" s="52"/>
      <c r="Q573" s="52"/>
      <c r="R573" s="52"/>
      <c r="S573" s="52"/>
    </row>
    <row r="574" spans="10:19" ht="12.75">
      <c r="J574" s="52"/>
      <c r="K574" s="52"/>
      <c r="L574" s="52"/>
      <c r="M574" s="52"/>
      <c r="N574" s="52"/>
      <c r="O574" s="52"/>
      <c r="P574" s="52"/>
      <c r="Q574" s="52"/>
      <c r="R574" s="52"/>
      <c r="S574" s="52"/>
    </row>
    <row r="575" spans="10:19" ht="12.75">
      <c r="J575" s="52"/>
      <c r="K575" s="52"/>
      <c r="L575" s="52"/>
      <c r="M575" s="52"/>
      <c r="N575" s="52"/>
      <c r="O575" s="52"/>
      <c r="P575" s="52"/>
      <c r="Q575" s="52"/>
      <c r="R575" s="52"/>
      <c r="S575" s="52"/>
    </row>
    <row r="576" spans="10:19" ht="12.75">
      <c r="J576" s="52"/>
      <c r="K576" s="52"/>
      <c r="L576" s="52"/>
      <c r="M576" s="52"/>
      <c r="N576" s="52"/>
      <c r="O576" s="52"/>
      <c r="P576" s="52"/>
      <c r="Q576" s="52"/>
      <c r="R576" s="52"/>
      <c r="S576" s="52"/>
    </row>
    <row r="577" spans="10:19" ht="12.75">
      <c r="J577" s="52"/>
      <c r="K577" s="52"/>
      <c r="L577" s="52"/>
      <c r="M577" s="52"/>
      <c r="N577" s="52"/>
      <c r="O577" s="52"/>
      <c r="P577" s="52"/>
      <c r="Q577" s="52"/>
      <c r="R577" s="52"/>
      <c r="S577" s="52"/>
    </row>
    <row r="578" spans="10:19" ht="12.75">
      <c r="J578" s="52"/>
      <c r="K578" s="52"/>
      <c r="L578" s="52"/>
      <c r="M578" s="52"/>
      <c r="N578" s="52"/>
      <c r="O578" s="52"/>
      <c r="P578" s="52"/>
      <c r="Q578" s="52"/>
      <c r="R578" s="52"/>
      <c r="S578" s="52"/>
    </row>
    <row r="579" spans="10:19" ht="12.75">
      <c r="J579" s="52"/>
      <c r="K579" s="52"/>
      <c r="L579" s="52"/>
      <c r="M579" s="52"/>
      <c r="N579" s="52"/>
      <c r="O579" s="52"/>
      <c r="P579" s="52"/>
      <c r="Q579" s="52"/>
      <c r="R579" s="52"/>
      <c r="S579" s="52"/>
    </row>
    <row r="580" spans="10:19" ht="12.75">
      <c r="J580" s="52"/>
      <c r="K580" s="52"/>
      <c r="L580" s="52"/>
      <c r="M580" s="52"/>
      <c r="N580" s="52"/>
      <c r="O580" s="52"/>
      <c r="P580" s="52"/>
      <c r="Q580" s="52"/>
      <c r="R580" s="52"/>
      <c r="S580" s="52"/>
    </row>
    <row r="581" spans="10:19" ht="12.75">
      <c r="J581" s="52"/>
      <c r="K581" s="52"/>
      <c r="L581" s="52"/>
      <c r="M581" s="52"/>
      <c r="N581" s="52"/>
      <c r="O581" s="52"/>
      <c r="P581" s="52"/>
      <c r="Q581" s="52"/>
      <c r="R581" s="52"/>
      <c r="S581" s="52"/>
    </row>
    <row r="582" spans="10:19" ht="12.75">
      <c r="J582" s="52"/>
      <c r="K582" s="52"/>
      <c r="L582" s="52"/>
      <c r="M582" s="52"/>
      <c r="N582" s="52"/>
      <c r="O582" s="52"/>
      <c r="P582" s="52"/>
      <c r="Q582" s="52"/>
      <c r="R582" s="52"/>
      <c r="S582" s="52"/>
    </row>
    <row r="583" spans="10:19" ht="12.75">
      <c r="J583" s="52"/>
      <c r="K583" s="52"/>
      <c r="L583" s="52"/>
      <c r="M583" s="52"/>
      <c r="N583" s="52"/>
      <c r="O583" s="52"/>
      <c r="P583" s="52"/>
      <c r="Q583" s="52"/>
      <c r="R583" s="52"/>
      <c r="S583" s="52"/>
    </row>
    <row r="584" spans="10:19" ht="12.75">
      <c r="J584" s="52"/>
      <c r="K584" s="52"/>
      <c r="L584" s="52"/>
      <c r="M584" s="52"/>
      <c r="N584" s="52"/>
      <c r="O584" s="52"/>
      <c r="P584" s="52"/>
      <c r="Q584" s="52"/>
      <c r="R584" s="52"/>
      <c r="S584" s="52"/>
    </row>
    <row r="585" spans="10:19" ht="12.75">
      <c r="J585" s="52"/>
      <c r="K585" s="52"/>
      <c r="L585" s="52"/>
      <c r="M585" s="52"/>
      <c r="N585" s="52"/>
      <c r="O585" s="52"/>
      <c r="P585" s="52"/>
      <c r="Q585" s="52"/>
      <c r="R585" s="52"/>
      <c r="S585" s="52"/>
    </row>
    <row r="586" spans="10:19" ht="12.75">
      <c r="J586" s="52"/>
      <c r="K586" s="52"/>
      <c r="L586" s="52"/>
      <c r="M586" s="52"/>
      <c r="N586" s="52"/>
      <c r="O586" s="52"/>
      <c r="P586" s="52"/>
      <c r="Q586" s="52"/>
      <c r="R586" s="52"/>
      <c r="S586" s="52"/>
    </row>
    <row r="587" spans="10:19" ht="12.75">
      <c r="J587" s="52"/>
      <c r="K587" s="52"/>
      <c r="L587" s="52"/>
      <c r="M587" s="52"/>
      <c r="N587" s="52"/>
      <c r="O587" s="52"/>
      <c r="P587" s="52"/>
      <c r="Q587" s="52"/>
      <c r="R587" s="52"/>
      <c r="S587" s="52"/>
    </row>
    <row r="588" spans="10:19" ht="12.75">
      <c r="J588" s="52"/>
      <c r="K588" s="52"/>
      <c r="L588" s="52"/>
      <c r="M588" s="52"/>
      <c r="N588" s="52"/>
      <c r="O588" s="52"/>
      <c r="P588" s="52"/>
      <c r="Q588" s="52"/>
      <c r="R588" s="52"/>
      <c r="S588" s="52"/>
    </row>
    <row r="589" spans="10:19" ht="12.75">
      <c r="J589" s="52"/>
      <c r="K589" s="52"/>
      <c r="L589" s="52"/>
      <c r="M589" s="52"/>
      <c r="N589" s="52"/>
      <c r="O589" s="52"/>
      <c r="P589" s="52"/>
      <c r="Q589" s="52"/>
      <c r="R589" s="52"/>
      <c r="S589" s="52"/>
    </row>
    <row r="590" spans="10:19" ht="12.75">
      <c r="J590" s="52"/>
      <c r="K590" s="52"/>
      <c r="L590" s="52"/>
      <c r="M590" s="52"/>
      <c r="N590" s="52"/>
      <c r="O590" s="52"/>
      <c r="P590" s="52"/>
      <c r="Q590" s="52"/>
      <c r="R590" s="52"/>
      <c r="S590" s="52"/>
    </row>
    <row r="591" spans="10:19" ht="12.75">
      <c r="J591" s="52"/>
      <c r="K591" s="52"/>
      <c r="L591" s="52"/>
      <c r="M591" s="52"/>
      <c r="N591" s="52"/>
      <c r="O591" s="52"/>
      <c r="P591" s="52"/>
      <c r="Q591" s="52"/>
      <c r="R591" s="52"/>
      <c r="S591" s="52"/>
    </row>
    <row r="592" spans="10:19" ht="12.75">
      <c r="J592" s="52"/>
      <c r="K592" s="52"/>
      <c r="L592" s="52"/>
      <c r="M592" s="52"/>
      <c r="N592" s="52"/>
      <c r="O592" s="52"/>
      <c r="P592" s="52"/>
      <c r="Q592" s="52"/>
      <c r="R592" s="52"/>
      <c r="S592" s="52"/>
    </row>
    <row r="593" spans="10:19" ht="12.75">
      <c r="J593" s="52"/>
      <c r="K593" s="52"/>
      <c r="L593" s="52"/>
      <c r="M593" s="52"/>
      <c r="N593" s="52"/>
      <c r="O593" s="52"/>
      <c r="P593" s="52"/>
      <c r="Q593" s="52"/>
      <c r="R593" s="52"/>
      <c r="S593" s="52"/>
    </row>
    <row r="594" spans="10:19" ht="12.75">
      <c r="J594" s="52"/>
      <c r="K594" s="52"/>
      <c r="L594" s="52"/>
      <c r="M594" s="52"/>
      <c r="N594" s="52"/>
      <c r="O594" s="52"/>
      <c r="P594" s="52"/>
      <c r="Q594" s="52"/>
      <c r="R594" s="52"/>
      <c r="S594" s="52"/>
    </row>
    <row r="595" spans="10:19" ht="12.75">
      <c r="J595" s="52"/>
      <c r="K595" s="52"/>
      <c r="L595" s="52"/>
      <c r="M595" s="52"/>
      <c r="N595" s="52"/>
      <c r="O595" s="52"/>
      <c r="P595" s="52"/>
      <c r="Q595" s="52"/>
      <c r="R595" s="52"/>
      <c r="S595" s="52"/>
    </row>
    <row r="596" spans="10:19" ht="12.75">
      <c r="J596" s="52"/>
      <c r="K596" s="52"/>
      <c r="L596" s="52"/>
      <c r="M596" s="52"/>
      <c r="N596" s="52"/>
      <c r="O596" s="52"/>
      <c r="P596" s="52"/>
      <c r="Q596" s="52"/>
      <c r="R596" s="52"/>
      <c r="S596" s="52"/>
    </row>
    <row r="597" spans="10:19" ht="12.75">
      <c r="J597" s="52"/>
      <c r="K597" s="52"/>
      <c r="L597" s="52"/>
      <c r="M597" s="52"/>
      <c r="N597" s="52"/>
      <c r="O597" s="52"/>
      <c r="P597" s="52"/>
      <c r="Q597" s="52"/>
      <c r="R597" s="52"/>
      <c r="S597" s="52"/>
    </row>
    <row r="598" spans="10:19" ht="12.75">
      <c r="J598" s="52"/>
      <c r="K598" s="52"/>
      <c r="L598" s="52"/>
      <c r="M598" s="52"/>
      <c r="N598" s="52"/>
      <c r="O598" s="52"/>
      <c r="P598" s="52"/>
      <c r="Q598" s="52"/>
      <c r="R598" s="52"/>
      <c r="S598" s="52"/>
    </row>
    <row r="599" spans="10:19" ht="12.75">
      <c r="J599" s="52"/>
      <c r="K599" s="52"/>
      <c r="L599" s="52"/>
      <c r="M599" s="52"/>
      <c r="N599" s="52"/>
      <c r="O599" s="52"/>
      <c r="P599" s="52"/>
      <c r="Q599" s="52"/>
      <c r="R599" s="52"/>
      <c r="S599" s="52"/>
    </row>
    <row r="600" spans="10:19" ht="12.75">
      <c r="J600" s="52"/>
      <c r="K600" s="52"/>
      <c r="L600" s="52"/>
      <c r="M600" s="52"/>
      <c r="N600" s="52"/>
      <c r="O600" s="52"/>
      <c r="P600" s="52"/>
      <c r="Q600" s="52"/>
      <c r="R600" s="52"/>
      <c r="S600" s="52"/>
    </row>
    <row r="601" spans="10:19" ht="12.75">
      <c r="J601" s="52"/>
      <c r="K601" s="52"/>
      <c r="L601" s="52"/>
      <c r="M601" s="52"/>
      <c r="N601" s="52"/>
      <c r="O601" s="52"/>
      <c r="P601" s="52"/>
      <c r="Q601" s="52"/>
      <c r="R601" s="52"/>
      <c r="S601" s="52"/>
    </row>
    <row r="602" spans="10:19" ht="12.75">
      <c r="J602" s="52"/>
      <c r="K602" s="52"/>
      <c r="L602" s="52"/>
      <c r="M602" s="52"/>
      <c r="N602" s="52"/>
      <c r="O602" s="52"/>
      <c r="P602" s="52"/>
      <c r="Q602" s="52"/>
      <c r="R602" s="52"/>
      <c r="S602" s="52"/>
    </row>
    <row r="603" spans="10:19" ht="12.75">
      <c r="J603" s="52"/>
      <c r="K603" s="52"/>
      <c r="L603" s="52"/>
      <c r="M603" s="52"/>
      <c r="N603" s="52"/>
      <c r="O603" s="52"/>
      <c r="P603" s="52"/>
      <c r="Q603" s="52"/>
      <c r="R603" s="52"/>
      <c r="S603" s="52"/>
    </row>
    <row r="604" spans="10:19" ht="12.75">
      <c r="J604" s="52"/>
      <c r="K604" s="52"/>
      <c r="L604" s="52"/>
      <c r="M604" s="52"/>
      <c r="N604" s="52"/>
      <c r="O604" s="52"/>
      <c r="P604" s="52"/>
      <c r="Q604" s="52"/>
      <c r="R604" s="52"/>
      <c r="S604" s="52"/>
    </row>
    <row r="605" spans="10:19" ht="12.75">
      <c r="J605" s="52"/>
      <c r="K605" s="52"/>
      <c r="L605" s="52"/>
      <c r="M605" s="52"/>
      <c r="N605" s="52"/>
      <c r="O605" s="52"/>
      <c r="P605" s="52"/>
      <c r="Q605" s="52"/>
      <c r="R605" s="52"/>
      <c r="S605" s="52"/>
    </row>
    <row r="606" spans="10:19" ht="12.75">
      <c r="J606" s="52"/>
      <c r="K606" s="52"/>
      <c r="L606" s="52"/>
      <c r="M606" s="52"/>
      <c r="N606" s="52"/>
      <c r="O606" s="52"/>
      <c r="P606" s="52"/>
      <c r="Q606" s="52"/>
      <c r="R606" s="52"/>
      <c r="S606" s="52"/>
    </row>
    <row r="607" spans="10:19" ht="12.75">
      <c r="J607" s="52"/>
      <c r="K607" s="52"/>
      <c r="L607" s="52"/>
      <c r="M607" s="52"/>
      <c r="N607" s="52"/>
      <c r="O607" s="52"/>
      <c r="P607" s="52"/>
      <c r="Q607" s="52"/>
      <c r="R607" s="52"/>
      <c r="S607" s="52"/>
    </row>
    <row r="608" spans="10:19" ht="12.75">
      <c r="J608" s="52"/>
      <c r="K608" s="52"/>
      <c r="L608" s="52"/>
      <c r="M608" s="52"/>
      <c r="N608" s="52"/>
      <c r="O608" s="52"/>
      <c r="P608" s="52"/>
      <c r="Q608" s="52"/>
      <c r="R608" s="52"/>
      <c r="S608" s="52"/>
    </row>
    <row r="609" spans="10:19" ht="12.75">
      <c r="J609" s="52"/>
      <c r="K609" s="52"/>
      <c r="L609" s="52"/>
      <c r="M609" s="52"/>
      <c r="N609" s="52"/>
      <c r="O609" s="52"/>
      <c r="P609" s="52"/>
      <c r="Q609" s="52"/>
      <c r="R609" s="52"/>
      <c r="S609" s="52"/>
    </row>
    <row r="610" spans="10:19" ht="12.75">
      <c r="J610" s="52"/>
      <c r="K610" s="52"/>
      <c r="L610" s="52"/>
      <c r="M610" s="52"/>
      <c r="N610" s="52"/>
      <c r="O610" s="52"/>
      <c r="P610" s="52"/>
      <c r="Q610" s="52"/>
      <c r="R610" s="52"/>
      <c r="S610" s="52"/>
    </row>
    <row r="611" spans="10:19" ht="12.75">
      <c r="J611" s="52"/>
      <c r="K611" s="52"/>
      <c r="L611" s="52"/>
      <c r="M611" s="52"/>
      <c r="N611" s="52"/>
      <c r="O611" s="52"/>
      <c r="P611" s="52"/>
      <c r="Q611" s="52"/>
      <c r="R611" s="52"/>
      <c r="S611" s="52"/>
    </row>
    <row r="612" spans="10:19" ht="12.75">
      <c r="J612" s="52"/>
      <c r="K612" s="52"/>
      <c r="L612" s="52"/>
      <c r="M612" s="52"/>
      <c r="N612" s="52"/>
      <c r="O612" s="52"/>
      <c r="P612" s="52"/>
      <c r="Q612" s="52"/>
      <c r="R612" s="52"/>
      <c r="S612" s="52"/>
    </row>
    <row r="613" spans="10:19" ht="12.75">
      <c r="J613" s="52"/>
      <c r="K613" s="52"/>
      <c r="L613" s="52"/>
      <c r="M613" s="52"/>
      <c r="N613" s="52"/>
      <c r="O613" s="52"/>
      <c r="P613" s="52"/>
      <c r="Q613" s="52"/>
      <c r="R613" s="52"/>
      <c r="S613" s="52"/>
    </row>
    <row r="614" spans="10:19" ht="12.75">
      <c r="J614" s="52"/>
      <c r="K614" s="52"/>
      <c r="L614" s="52"/>
      <c r="M614" s="52"/>
      <c r="N614" s="52"/>
      <c r="O614" s="52"/>
      <c r="P614" s="52"/>
      <c r="Q614" s="52"/>
      <c r="R614" s="52"/>
      <c r="S614" s="52"/>
    </row>
    <row r="615" spans="10:19" ht="12.75">
      <c r="J615" s="52"/>
      <c r="K615" s="52"/>
      <c r="L615" s="52"/>
      <c r="M615" s="52"/>
      <c r="N615" s="52"/>
      <c r="O615" s="52"/>
      <c r="P615" s="52"/>
      <c r="Q615" s="52"/>
      <c r="R615" s="52"/>
      <c r="S615" s="52"/>
    </row>
    <row r="616" spans="10:19" ht="12.75">
      <c r="J616" s="52"/>
      <c r="K616" s="52"/>
      <c r="L616" s="52"/>
      <c r="M616" s="52"/>
      <c r="N616" s="52"/>
      <c r="O616" s="52"/>
      <c r="P616" s="52"/>
      <c r="Q616" s="52"/>
      <c r="R616" s="52"/>
      <c r="S616" s="52"/>
    </row>
    <row r="617" spans="10:19" ht="12.75">
      <c r="J617" s="52"/>
      <c r="K617" s="52"/>
      <c r="L617" s="52"/>
      <c r="M617" s="52"/>
      <c r="N617" s="52"/>
      <c r="O617" s="52"/>
      <c r="P617" s="52"/>
      <c r="Q617" s="52"/>
      <c r="R617" s="52"/>
      <c r="S617" s="52"/>
    </row>
    <row r="618" spans="10:19" ht="12.75">
      <c r="J618" s="52"/>
      <c r="K618" s="52"/>
      <c r="L618" s="52"/>
      <c r="M618" s="52"/>
      <c r="N618" s="52"/>
      <c r="O618" s="52"/>
      <c r="P618" s="52"/>
      <c r="Q618" s="52"/>
      <c r="R618" s="52"/>
      <c r="S618" s="52"/>
    </row>
    <row r="619" spans="10:19" ht="12.75">
      <c r="J619" s="52"/>
      <c r="K619" s="52"/>
      <c r="L619" s="52"/>
      <c r="M619" s="52"/>
      <c r="N619" s="52"/>
      <c r="O619" s="52"/>
      <c r="P619" s="52"/>
      <c r="Q619" s="52"/>
      <c r="R619" s="52"/>
      <c r="S619" s="52"/>
    </row>
    <row r="620" spans="10:19" ht="12.75">
      <c r="J620" s="52"/>
      <c r="K620" s="52"/>
      <c r="L620" s="52"/>
      <c r="M620" s="52"/>
      <c r="N620" s="52"/>
      <c r="O620" s="52"/>
      <c r="P620" s="52"/>
      <c r="Q620" s="52"/>
      <c r="R620" s="52"/>
      <c r="S620" s="52"/>
    </row>
    <row r="621" spans="10:19" ht="12.75">
      <c r="J621" s="52"/>
      <c r="K621" s="52"/>
      <c r="L621" s="52"/>
      <c r="M621" s="52"/>
      <c r="N621" s="52"/>
      <c r="O621" s="52"/>
      <c r="P621" s="52"/>
      <c r="Q621" s="52"/>
      <c r="R621" s="52"/>
      <c r="S621" s="52"/>
    </row>
    <row r="622" spans="10:19" ht="12.75">
      <c r="J622" s="52"/>
      <c r="K622" s="52"/>
      <c r="L622" s="52"/>
      <c r="M622" s="52"/>
      <c r="N622" s="52"/>
      <c r="O622" s="52"/>
      <c r="P622" s="52"/>
      <c r="Q622" s="52"/>
      <c r="R622" s="52"/>
      <c r="S622" s="52"/>
    </row>
    <row r="623" spans="10:19" ht="12.75">
      <c r="J623" s="52"/>
      <c r="K623" s="52"/>
      <c r="L623" s="52"/>
      <c r="M623" s="52"/>
      <c r="N623" s="52"/>
      <c r="O623" s="52"/>
      <c r="P623" s="52"/>
      <c r="Q623" s="52"/>
      <c r="R623" s="52"/>
      <c r="S623" s="52"/>
    </row>
    <row r="624" spans="10:19" ht="12.75">
      <c r="J624" s="52"/>
      <c r="K624" s="52"/>
      <c r="L624" s="52"/>
      <c r="M624" s="52"/>
      <c r="N624" s="52"/>
      <c r="O624" s="52"/>
      <c r="P624" s="52"/>
      <c r="Q624" s="52"/>
      <c r="R624" s="52"/>
      <c r="S624" s="52"/>
    </row>
    <row r="625" spans="10:19" ht="12.75">
      <c r="J625" s="52"/>
      <c r="K625" s="52"/>
      <c r="L625" s="52"/>
      <c r="M625" s="52"/>
      <c r="N625" s="52"/>
      <c r="O625" s="52"/>
      <c r="P625" s="52"/>
      <c r="Q625" s="52"/>
      <c r="R625" s="52"/>
      <c r="S625" s="52"/>
    </row>
    <row r="626" spans="10:19" ht="12.75">
      <c r="J626" s="52"/>
      <c r="K626" s="52"/>
      <c r="L626" s="52"/>
      <c r="M626" s="52"/>
      <c r="N626" s="52"/>
      <c r="O626" s="52"/>
      <c r="P626" s="52"/>
      <c r="Q626" s="52"/>
      <c r="R626" s="52"/>
      <c r="S626" s="52"/>
    </row>
    <row r="627" spans="10:19" ht="12.75">
      <c r="J627" s="52"/>
      <c r="K627" s="52"/>
      <c r="L627" s="52"/>
      <c r="M627" s="52"/>
      <c r="N627" s="52"/>
      <c r="O627" s="52"/>
      <c r="P627" s="52"/>
      <c r="Q627" s="52"/>
      <c r="R627" s="52"/>
      <c r="S627" s="52"/>
    </row>
    <row r="628" spans="10:19" ht="12.75">
      <c r="J628" s="52"/>
      <c r="K628" s="52"/>
      <c r="L628" s="52"/>
      <c r="M628" s="52"/>
      <c r="N628" s="52"/>
      <c r="O628" s="52"/>
      <c r="P628" s="52"/>
      <c r="Q628" s="52"/>
      <c r="R628" s="52"/>
      <c r="S628" s="52"/>
    </row>
    <row r="629" spans="10:19" ht="12.75">
      <c r="J629" s="52"/>
      <c r="K629" s="52"/>
      <c r="L629" s="52"/>
      <c r="M629" s="52"/>
      <c r="N629" s="52"/>
      <c r="O629" s="52"/>
      <c r="P629" s="52"/>
      <c r="Q629" s="52"/>
      <c r="R629" s="52"/>
      <c r="S629" s="52"/>
    </row>
    <row r="630" spans="10:19" ht="12.75">
      <c r="J630" s="52"/>
      <c r="K630" s="52"/>
      <c r="L630" s="52"/>
      <c r="M630" s="52"/>
      <c r="N630" s="52"/>
      <c r="O630" s="52"/>
      <c r="P630" s="52"/>
      <c r="Q630" s="52"/>
      <c r="R630" s="52"/>
      <c r="S630" s="52"/>
    </row>
    <row r="631" spans="10:19" ht="12.75">
      <c r="J631" s="52"/>
      <c r="K631" s="52"/>
      <c r="L631" s="52"/>
      <c r="M631" s="52"/>
      <c r="N631" s="52"/>
      <c r="O631" s="52"/>
      <c r="P631" s="52"/>
      <c r="Q631" s="52"/>
      <c r="R631" s="52"/>
      <c r="S631" s="52"/>
    </row>
    <row r="632" spans="10:19" ht="12.75">
      <c r="J632" s="52"/>
      <c r="K632" s="52"/>
      <c r="L632" s="52"/>
      <c r="M632" s="52"/>
      <c r="N632" s="52"/>
      <c r="O632" s="52"/>
      <c r="P632" s="52"/>
      <c r="Q632" s="52"/>
      <c r="R632" s="52"/>
      <c r="S632" s="52"/>
    </row>
    <row r="633" spans="10:19" ht="12.75">
      <c r="J633" s="52"/>
      <c r="K633" s="52"/>
      <c r="L633" s="52"/>
      <c r="M633" s="52"/>
      <c r="N633" s="52"/>
      <c r="O633" s="52"/>
      <c r="P633" s="52"/>
      <c r="Q633" s="52"/>
      <c r="R633" s="52"/>
      <c r="S633" s="52"/>
    </row>
    <row r="634" spans="10:19" ht="12.75">
      <c r="J634" s="52"/>
      <c r="K634" s="52"/>
      <c r="L634" s="52"/>
      <c r="M634" s="52"/>
      <c r="N634" s="52"/>
      <c r="O634" s="52"/>
      <c r="P634" s="52"/>
      <c r="Q634" s="52"/>
      <c r="R634" s="52"/>
      <c r="S634" s="52"/>
    </row>
    <row r="635" spans="10:19" ht="12.75">
      <c r="J635" s="52"/>
      <c r="K635" s="52"/>
      <c r="L635" s="52"/>
      <c r="M635" s="52"/>
      <c r="N635" s="52"/>
      <c r="O635" s="52"/>
      <c r="P635" s="52"/>
      <c r="Q635" s="52"/>
      <c r="R635" s="52"/>
      <c r="S635" s="52"/>
    </row>
    <row r="636" spans="10:19" ht="12.75">
      <c r="J636" s="52"/>
      <c r="K636" s="52"/>
      <c r="L636" s="52"/>
      <c r="M636" s="52"/>
      <c r="N636" s="52"/>
      <c r="O636" s="52"/>
      <c r="P636" s="52"/>
      <c r="Q636" s="52"/>
      <c r="R636" s="52"/>
      <c r="S636" s="52"/>
    </row>
    <row r="637" spans="10:19" ht="12.75">
      <c r="J637" s="52"/>
      <c r="K637" s="52"/>
      <c r="L637" s="52"/>
      <c r="M637" s="52"/>
      <c r="N637" s="52"/>
      <c r="O637" s="52"/>
      <c r="P637" s="52"/>
      <c r="Q637" s="52"/>
      <c r="R637" s="52"/>
      <c r="S637" s="52"/>
    </row>
    <row r="638" spans="10:19" ht="12.75">
      <c r="J638" s="52"/>
      <c r="K638" s="52"/>
      <c r="L638" s="52"/>
      <c r="M638" s="52"/>
      <c r="N638" s="52"/>
      <c r="O638" s="52"/>
      <c r="P638" s="52"/>
      <c r="Q638" s="52"/>
      <c r="R638" s="52"/>
      <c r="S638" s="52"/>
    </row>
    <row r="639" spans="10:19" ht="12.75">
      <c r="J639" s="52"/>
      <c r="K639" s="52"/>
      <c r="L639" s="52"/>
      <c r="M639" s="52"/>
      <c r="N639" s="52"/>
      <c r="O639" s="52"/>
      <c r="P639" s="52"/>
      <c r="Q639" s="52"/>
      <c r="R639" s="52"/>
      <c r="S639" s="52"/>
    </row>
    <row r="640" spans="10:19" ht="12.75">
      <c r="J640" s="52"/>
      <c r="K640" s="52"/>
      <c r="L640" s="52"/>
      <c r="M640" s="52"/>
      <c r="N640" s="52"/>
      <c r="O640" s="52"/>
      <c r="P640" s="52"/>
      <c r="Q640" s="52"/>
      <c r="R640" s="52"/>
      <c r="S640" s="52"/>
    </row>
    <row r="641" spans="10:19" ht="12.75">
      <c r="J641" s="52"/>
      <c r="K641" s="52"/>
      <c r="L641" s="52"/>
      <c r="M641" s="52"/>
      <c r="N641" s="52"/>
      <c r="O641" s="52"/>
      <c r="P641" s="52"/>
      <c r="Q641" s="52"/>
      <c r="R641" s="52"/>
      <c r="S641" s="52"/>
    </row>
    <row r="642" spans="10:19" ht="12.75">
      <c r="J642" s="52"/>
      <c r="K642" s="52"/>
      <c r="L642" s="52"/>
      <c r="M642" s="52"/>
      <c r="N642" s="52"/>
      <c r="O642" s="52"/>
      <c r="P642" s="52"/>
      <c r="Q642" s="52"/>
      <c r="R642" s="52"/>
      <c r="S642" s="52"/>
    </row>
    <row r="643" spans="10:19" ht="12.75">
      <c r="J643" s="52"/>
      <c r="K643" s="52"/>
      <c r="L643" s="52"/>
      <c r="M643" s="52"/>
      <c r="N643" s="52"/>
      <c r="O643" s="52"/>
      <c r="P643" s="52"/>
      <c r="Q643" s="52"/>
      <c r="R643" s="52"/>
      <c r="S643" s="52"/>
    </row>
    <row r="644" spans="10:19" ht="12.75">
      <c r="J644" s="52"/>
      <c r="K644" s="52"/>
      <c r="L644" s="52"/>
      <c r="M644" s="52"/>
      <c r="N644" s="52"/>
      <c r="O644" s="52"/>
      <c r="P644" s="52"/>
      <c r="Q644" s="52"/>
      <c r="R644" s="52"/>
      <c r="S644" s="52"/>
    </row>
    <row r="645" spans="10:19" ht="12.75">
      <c r="J645" s="52"/>
      <c r="K645" s="52"/>
      <c r="L645" s="52"/>
      <c r="M645" s="52"/>
      <c r="N645" s="52"/>
      <c r="O645" s="52"/>
      <c r="P645" s="52"/>
      <c r="Q645" s="52"/>
      <c r="R645" s="52"/>
      <c r="S645" s="52"/>
    </row>
    <row r="646" spans="10:19" ht="12.75">
      <c r="J646" s="52"/>
      <c r="K646" s="52"/>
      <c r="L646" s="52"/>
      <c r="M646" s="52"/>
      <c r="N646" s="52"/>
      <c r="O646" s="52"/>
      <c r="P646" s="52"/>
      <c r="Q646" s="52"/>
      <c r="R646" s="52"/>
      <c r="S646" s="52"/>
    </row>
    <row r="647" spans="10:19" ht="12.75">
      <c r="J647" s="52"/>
      <c r="K647" s="52"/>
      <c r="L647" s="52"/>
      <c r="M647" s="52"/>
      <c r="N647" s="52"/>
      <c r="O647" s="52"/>
      <c r="P647" s="52"/>
      <c r="Q647" s="52"/>
      <c r="R647" s="52"/>
      <c r="S647" s="52"/>
    </row>
    <row r="648" spans="10:19" ht="12.75">
      <c r="J648" s="52"/>
      <c r="K648" s="52"/>
      <c r="L648" s="52"/>
      <c r="M648" s="52"/>
      <c r="N648" s="52"/>
      <c r="O648" s="52"/>
      <c r="P648" s="52"/>
      <c r="Q648" s="52"/>
      <c r="R648" s="52"/>
      <c r="S648" s="52"/>
    </row>
    <row r="649" spans="10:19" ht="12.75">
      <c r="J649" s="52"/>
      <c r="K649" s="52"/>
      <c r="L649" s="52"/>
      <c r="M649" s="52"/>
      <c r="N649" s="52"/>
      <c r="O649" s="52"/>
      <c r="P649" s="52"/>
      <c r="Q649" s="52"/>
      <c r="R649" s="52"/>
      <c r="S649" s="52"/>
    </row>
    <row r="650" spans="10:19" ht="12.75">
      <c r="J650" s="52"/>
      <c r="K650" s="52"/>
      <c r="L650" s="52"/>
      <c r="M650" s="52"/>
      <c r="N650" s="52"/>
      <c r="O650" s="52"/>
      <c r="P650" s="52"/>
      <c r="Q650" s="52"/>
      <c r="R650" s="52"/>
      <c r="S650" s="52"/>
    </row>
    <row r="651" spans="10:19" ht="12.75">
      <c r="J651" s="52"/>
      <c r="K651" s="52"/>
      <c r="L651" s="52"/>
      <c r="M651" s="52"/>
      <c r="N651" s="52"/>
      <c r="O651" s="52"/>
      <c r="P651" s="52"/>
      <c r="Q651" s="52"/>
      <c r="R651" s="52"/>
      <c r="S651" s="52"/>
    </row>
    <row r="652" spans="10:19" ht="12.75">
      <c r="J652" s="52"/>
      <c r="K652" s="52"/>
      <c r="L652" s="52"/>
      <c r="M652" s="52"/>
      <c r="N652" s="52"/>
      <c r="O652" s="52"/>
      <c r="P652" s="52"/>
      <c r="Q652" s="52"/>
      <c r="R652" s="52"/>
      <c r="S652" s="52"/>
    </row>
    <row r="653" spans="10:19" ht="12.75">
      <c r="J653" s="52"/>
      <c r="K653" s="52"/>
      <c r="L653" s="52"/>
      <c r="M653" s="52"/>
      <c r="N653" s="52"/>
      <c r="O653" s="52"/>
      <c r="P653" s="52"/>
      <c r="Q653" s="52"/>
      <c r="R653" s="52"/>
      <c r="S653" s="52"/>
    </row>
    <row r="654" spans="10:19" ht="12.75">
      <c r="J654" s="52"/>
      <c r="K654" s="52"/>
      <c r="L654" s="52"/>
      <c r="M654" s="52"/>
      <c r="N654" s="52"/>
      <c r="O654" s="52"/>
      <c r="P654" s="52"/>
      <c r="Q654" s="52"/>
      <c r="R654" s="52"/>
      <c r="S654" s="52"/>
    </row>
    <row r="655" spans="10:19" ht="12.75">
      <c r="J655" s="52"/>
      <c r="K655" s="52"/>
      <c r="L655" s="52"/>
      <c r="M655" s="52"/>
      <c r="N655" s="52"/>
      <c r="O655" s="52"/>
      <c r="P655" s="52"/>
      <c r="Q655" s="52"/>
      <c r="R655" s="52"/>
      <c r="S655" s="52"/>
    </row>
    <row r="656" spans="10:19" ht="12.75">
      <c r="J656" s="52"/>
      <c r="K656" s="52"/>
      <c r="L656" s="52"/>
      <c r="M656" s="52"/>
      <c r="N656" s="52"/>
      <c r="O656" s="52"/>
      <c r="P656" s="52"/>
      <c r="Q656" s="52"/>
      <c r="R656" s="52"/>
      <c r="S656" s="52"/>
    </row>
    <row r="657" spans="10:19" ht="12.75">
      <c r="J657" s="52"/>
      <c r="K657" s="52"/>
      <c r="L657" s="52"/>
      <c r="M657" s="52"/>
      <c r="N657" s="52"/>
      <c r="O657" s="52"/>
      <c r="P657" s="52"/>
      <c r="Q657" s="52"/>
      <c r="R657" s="52"/>
      <c r="S657" s="52"/>
    </row>
    <row r="658" spans="10:19" ht="12.75">
      <c r="J658" s="52"/>
      <c r="K658" s="52"/>
      <c r="L658" s="52"/>
      <c r="M658" s="52"/>
      <c r="N658" s="52"/>
      <c r="O658" s="52"/>
      <c r="P658" s="52"/>
      <c r="Q658" s="52"/>
      <c r="R658" s="52"/>
      <c r="S658" s="52"/>
    </row>
    <row r="659" spans="10:19" ht="12.75">
      <c r="J659" s="52"/>
      <c r="K659" s="52"/>
      <c r="L659" s="52"/>
      <c r="M659" s="52"/>
      <c r="N659" s="52"/>
      <c r="O659" s="52"/>
      <c r="P659" s="52"/>
      <c r="Q659" s="52"/>
      <c r="R659" s="52"/>
      <c r="S659" s="52"/>
    </row>
    <row r="660" spans="10:19" ht="12.75">
      <c r="J660" s="52"/>
      <c r="K660" s="52"/>
      <c r="L660" s="52"/>
      <c r="M660" s="52"/>
      <c r="N660" s="52"/>
      <c r="O660" s="52"/>
      <c r="P660" s="52"/>
      <c r="Q660" s="52"/>
      <c r="R660" s="52"/>
      <c r="S660" s="52"/>
    </row>
    <row r="661" spans="10:19" ht="12.75">
      <c r="J661" s="52"/>
      <c r="K661" s="52"/>
      <c r="L661" s="52"/>
      <c r="M661" s="52"/>
      <c r="N661" s="52"/>
      <c r="O661" s="52"/>
      <c r="P661" s="52"/>
      <c r="Q661" s="52"/>
      <c r="R661" s="52"/>
      <c r="S661" s="52"/>
    </row>
    <row r="662" spans="10:19" ht="12.75">
      <c r="J662" s="52"/>
      <c r="K662" s="52"/>
      <c r="L662" s="52"/>
      <c r="M662" s="52"/>
      <c r="N662" s="52"/>
      <c r="O662" s="52"/>
      <c r="P662" s="52"/>
      <c r="Q662" s="52"/>
      <c r="R662" s="52"/>
      <c r="S662" s="52"/>
    </row>
    <row r="663" spans="10:19" ht="12.75">
      <c r="J663" s="52"/>
      <c r="K663" s="52"/>
      <c r="L663" s="52"/>
      <c r="M663" s="52"/>
      <c r="N663" s="52"/>
      <c r="O663" s="52"/>
      <c r="P663" s="52"/>
      <c r="Q663" s="52"/>
      <c r="R663" s="52"/>
      <c r="S663" s="52"/>
    </row>
    <row r="664" spans="10:19" ht="12.75">
      <c r="J664" s="52"/>
      <c r="K664" s="52"/>
      <c r="L664" s="52"/>
      <c r="M664" s="52"/>
      <c r="N664" s="52"/>
      <c r="O664" s="52"/>
      <c r="P664" s="52"/>
      <c r="Q664" s="52"/>
      <c r="R664" s="52"/>
      <c r="S664" s="52"/>
    </row>
    <row r="665" spans="10:19" ht="12.75">
      <c r="J665" s="52"/>
      <c r="K665" s="52"/>
      <c r="L665" s="52"/>
      <c r="M665" s="52"/>
      <c r="N665" s="52"/>
      <c r="O665" s="52"/>
      <c r="P665" s="52"/>
      <c r="Q665" s="52"/>
      <c r="R665" s="52"/>
      <c r="S665" s="52"/>
    </row>
    <row r="666" spans="10:19" ht="12.75">
      <c r="J666" s="52"/>
      <c r="K666" s="52"/>
      <c r="L666" s="52"/>
      <c r="M666" s="52"/>
      <c r="N666" s="52"/>
      <c r="O666" s="52"/>
      <c r="P666" s="52"/>
      <c r="Q666" s="52"/>
      <c r="R666" s="52"/>
      <c r="S666" s="52"/>
    </row>
    <row r="667" spans="10:19" ht="12.75">
      <c r="J667" s="52"/>
      <c r="K667" s="52"/>
      <c r="L667" s="52"/>
      <c r="M667" s="52"/>
      <c r="N667" s="52"/>
      <c r="O667" s="52"/>
      <c r="P667" s="52"/>
      <c r="Q667" s="52"/>
      <c r="R667" s="52"/>
      <c r="S667" s="52"/>
    </row>
    <row r="668" spans="10:19" ht="12.75">
      <c r="J668" s="52"/>
      <c r="K668" s="52"/>
      <c r="L668" s="52"/>
      <c r="M668" s="52"/>
      <c r="N668" s="52"/>
      <c r="O668" s="52"/>
      <c r="P668" s="52"/>
      <c r="Q668" s="52"/>
      <c r="R668" s="52"/>
      <c r="S668" s="52"/>
    </row>
    <row r="669" spans="10:19" ht="12.75">
      <c r="J669" s="52"/>
      <c r="K669" s="52"/>
      <c r="L669" s="52"/>
      <c r="M669" s="52"/>
      <c r="N669" s="52"/>
      <c r="O669" s="52"/>
      <c r="P669" s="52"/>
      <c r="Q669" s="52"/>
      <c r="R669" s="52"/>
      <c r="S669" s="52"/>
    </row>
    <row r="670" spans="10:19" ht="12.75">
      <c r="J670" s="52"/>
      <c r="K670" s="52"/>
      <c r="L670" s="52"/>
      <c r="M670" s="52"/>
      <c r="N670" s="52"/>
      <c r="O670" s="52"/>
      <c r="P670" s="52"/>
      <c r="Q670" s="52"/>
      <c r="R670" s="52"/>
      <c r="S670" s="52"/>
    </row>
    <row r="671" spans="10:19" ht="12.75">
      <c r="J671" s="52"/>
      <c r="K671" s="52"/>
      <c r="L671" s="52"/>
      <c r="M671" s="52"/>
      <c r="N671" s="52"/>
      <c r="O671" s="52"/>
      <c r="P671" s="52"/>
      <c r="Q671" s="52"/>
      <c r="R671" s="52"/>
      <c r="S671" s="52"/>
    </row>
    <row r="672" spans="10:19" ht="12.75">
      <c r="J672" s="52"/>
      <c r="K672" s="52"/>
      <c r="L672" s="52"/>
      <c r="M672" s="52"/>
      <c r="N672" s="52"/>
      <c r="O672" s="52"/>
      <c r="P672" s="52"/>
      <c r="Q672" s="52"/>
      <c r="R672" s="52"/>
      <c r="S672" s="52"/>
    </row>
    <row r="673" spans="10:19" ht="12.75">
      <c r="J673" s="52"/>
      <c r="K673" s="52"/>
      <c r="L673" s="52"/>
      <c r="M673" s="52"/>
      <c r="N673" s="52"/>
      <c r="O673" s="52"/>
      <c r="P673" s="52"/>
      <c r="Q673" s="52"/>
      <c r="R673" s="52"/>
      <c r="S673" s="52"/>
    </row>
    <row r="674" spans="10:19" ht="12.75">
      <c r="J674" s="52"/>
      <c r="K674" s="52"/>
      <c r="L674" s="52"/>
      <c r="M674" s="52"/>
      <c r="N674" s="52"/>
      <c r="O674" s="52"/>
      <c r="P674" s="52"/>
      <c r="Q674" s="52"/>
      <c r="R674" s="52"/>
      <c r="S674" s="52"/>
    </row>
    <row r="675" spans="10:19" ht="12.75">
      <c r="J675" s="52"/>
      <c r="K675" s="52"/>
      <c r="L675" s="52"/>
      <c r="M675" s="52"/>
      <c r="N675" s="52"/>
      <c r="O675" s="52"/>
      <c r="P675" s="52"/>
      <c r="Q675" s="52"/>
      <c r="R675" s="52"/>
      <c r="S675" s="52"/>
    </row>
    <row r="676" spans="10:19" ht="12.75">
      <c r="J676" s="52"/>
      <c r="K676" s="52"/>
      <c r="L676" s="52"/>
      <c r="M676" s="52"/>
      <c r="N676" s="52"/>
      <c r="O676" s="52"/>
      <c r="P676" s="52"/>
      <c r="Q676" s="52"/>
      <c r="R676" s="52"/>
      <c r="S676" s="52"/>
    </row>
    <row r="677" spans="10:19" ht="12.75">
      <c r="J677" s="52"/>
      <c r="K677" s="52"/>
      <c r="L677" s="52"/>
      <c r="M677" s="52"/>
      <c r="N677" s="52"/>
      <c r="O677" s="52"/>
      <c r="P677" s="52"/>
      <c r="Q677" s="52"/>
      <c r="R677" s="52"/>
      <c r="S677" s="52"/>
    </row>
    <row r="678" spans="10:19" ht="12.75">
      <c r="J678" s="52"/>
      <c r="K678" s="52"/>
      <c r="L678" s="52"/>
      <c r="M678" s="52"/>
      <c r="N678" s="52"/>
      <c r="O678" s="52"/>
      <c r="P678" s="52"/>
      <c r="Q678" s="52"/>
      <c r="R678" s="52"/>
      <c r="S678" s="52"/>
    </row>
    <row r="679" spans="10:19" ht="12.75">
      <c r="J679" s="52"/>
      <c r="K679" s="52"/>
      <c r="L679" s="52"/>
      <c r="M679" s="52"/>
      <c r="N679" s="52"/>
      <c r="O679" s="52"/>
      <c r="P679" s="52"/>
      <c r="Q679" s="52"/>
      <c r="R679" s="52"/>
      <c r="S679" s="52"/>
    </row>
    <row r="680" spans="10:19" ht="12.75">
      <c r="J680" s="52"/>
      <c r="K680" s="52"/>
      <c r="L680" s="52"/>
      <c r="M680" s="52"/>
      <c r="N680" s="52"/>
      <c r="O680" s="52"/>
      <c r="P680" s="52"/>
      <c r="Q680" s="52"/>
      <c r="R680" s="52"/>
      <c r="S680" s="52"/>
    </row>
    <row r="681" spans="10:19" ht="12.75">
      <c r="J681" s="52"/>
      <c r="K681" s="52"/>
      <c r="L681" s="52"/>
      <c r="M681" s="52"/>
      <c r="N681" s="52"/>
      <c r="O681" s="52"/>
      <c r="P681" s="52"/>
      <c r="Q681" s="52"/>
      <c r="R681" s="52"/>
      <c r="S681" s="52"/>
    </row>
    <row r="682" spans="10:19" ht="12.75">
      <c r="J682" s="52"/>
      <c r="K682" s="52"/>
      <c r="L682" s="52"/>
      <c r="M682" s="52"/>
      <c r="N682" s="52"/>
      <c r="O682" s="52"/>
      <c r="P682" s="52"/>
      <c r="Q682" s="52"/>
      <c r="R682" s="52"/>
      <c r="S682" s="52"/>
    </row>
    <row r="683" spans="10:19" ht="12.75">
      <c r="J683" s="52"/>
      <c r="K683" s="52"/>
      <c r="L683" s="52"/>
      <c r="M683" s="52"/>
      <c r="N683" s="52"/>
      <c r="O683" s="52"/>
      <c r="P683" s="52"/>
      <c r="Q683" s="52"/>
      <c r="R683" s="52"/>
      <c r="S683" s="52"/>
    </row>
    <row r="684" spans="10:19" ht="12.75">
      <c r="J684" s="52"/>
      <c r="K684" s="52"/>
      <c r="L684" s="52"/>
      <c r="M684" s="52"/>
      <c r="N684" s="52"/>
      <c r="O684" s="52"/>
      <c r="P684" s="52"/>
      <c r="Q684" s="52"/>
      <c r="R684" s="52"/>
      <c r="S684" s="52"/>
    </row>
    <row r="685" spans="10:19" ht="12.75">
      <c r="J685" s="52"/>
      <c r="K685" s="52"/>
      <c r="L685" s="52"/>
      <c r="M685" s="52"/>
      <c r="N685" s="52"/>
      <c r="O685" s="52"/>
      <c r="P685" s="52"/>
      <c r="Q685" s="52"/>
      <c r="R685" s="52"/>
      <c r="S685" s="52"/>
    </row>
    <row r="686" spans="10:19" ht="12.75">
      <c r="J686" s="52"/>
      <c r="K686" s="52"/>
      <c r="L686" s="52"/>
      <c r="M686" s="52"/>
      <c r="N686" s="52"/>
      <c r="O686" s="52"/>
      <c r="P686" s="52"/>
      <c r="Q686" s="52"/>
      <c r="R686" s="52"/>
      <c r="S686" s="52"/>
    </row>
    <row r="687" spans="10:19" ht="12.75">
      <c r="J687" s="52"/>
      <c r="K687" s="52"/>
      <c r="L687" s="52"/>
      <c r="M687" s="52"/>
      <c r="N687" s="52"/>
      <c r="O687" s="52"/>
      <c r="P687" s="52"/>
      <c r="Q687" s="52"/>
      <c r="R687" s="52"/>
      <c r="S687" s="52"/>
    </row>
    <row r="688" spans="10:19" ht="12.75">
      <c r="J688" s="52"/>
      <c r="K688" s="52"/>
      <c r="L688" s="52"/>
      <c r="M688" s="52"/>
      <c r="N688" s="52"/>
      <c r="O688" s="52"/>
      <c r="P688" s="52"/>
      <c r="Q688" s="52"/>
      <c r="R688" s="52"/>
      <c r="S688" s="52"/>
    </row>
    <row r="689" spans="10:19" ht="12.75">
      <c r="J689" s="52"/>
      <c r="K689" s="52"/>
      <c r="L689" s="52"/>
      <c r="M689" s="52"/>
      <c r="N689" s="52"/>
      <c r="O689" s="52"/>
      <c r="P689" s="52"/>
      <c r="Q689" s="52"/>
      <c r="R689" s="52"/>
      <c r="S689" s="52"/>
    </row>
    <row r="690" spans="10:19" ht="12.75">
      <c r="J690" s="52"/>
      <c r="K690" s="52"/>
      <c r="L690" s="52"/>
      <c r="M690" s="52"/>
      <c r="N690" s="52"/>
      <c r="O690" s="52"/>
      <c r="P690" s="52"/>
      <c r="Q690" s="52"/>
      <c r="R690" s="52"/>
      <c r="S690" s="52"/>
    </row>
    <row r="691" spans="10:19" ht="12.75">
      <c r="J691" s="52"/>
      <c r="K691" s="52"/>
      <c r="L691" s="52"/>
      <c r="M691" s="52"/>
      <c r="N691" s="52"/>
      <c r="O691" s="52"/>
      <c r="P691" s="52"/>
      <c r="Q691" s="52"/>
      <c r="R691" s="52"/>
      <c r="S691" s="52"/>
    </row>
    <row r="692" spans="10:19" ht="12.75">
      <c r="J692" s="52"/>
      <c r="K692" s="52"/>
      <c r="L692" s="52"/>
      <c r="M692" s="52"/>
      <c r="N692" s="52"/>
      <c r="O692" s="52"/>
      <c r="P692" s="52"/>
      <c r="Q692" s="52"/>
      <c r="R692" s="52"/>
      <c r="S692" s="52"/>
    </row>
    <row r="693" spans="10:19" ht="12.75">
      <c r="J693" s="52"/>
      <c r="K693" s="52"/>
      <c r="L693" s="52"/>
      <c r="M693" s="52"/>
      <c r="N693" s="52"/>
      <c r="O693" s="52"/>
      <c r="P693" s="52"/>
      <c r="Q693" s="52"/>
      <c r="R693" s="52"/>
      <c r="S693" s="52"/>
    </row>
    <row r="694" spans="10:19" ht="12.75">
      <c r="J694" s="52"/>
      <c r="K694" s="52"/>
      <c r="L694" s="52"/>
      <c r="M694" s="52"/>
      <c r="N694" s="52"/>
      <c r="O694" s="52"/>
      <c r="P694" s="52"/>
      <c r="Q694" s="52"/>
      <c r="R694" s="52"/>
      <c r="S694" s="52"/>
    </row>
    <row r="695" spans="10:19" ht="12.75">
      <c r="J695" s="52"/>
      <c r="K695" s="52"/>
      <c r="L695" s="52"/>
      <c r="M695" s="52"/>
      <c r="N695" s="52"/>
      <c r="O695" s="52"/>
      <c r="P695" s="52"/>
      <c r="Q695" s="52"/>
      <c r="R695" s="52"/>
      <c r="S695" s="52"/>
    </row>
    <row r="696" spans="10:19" ht="12.75">
      <c r="J696" s="52"/>
      <c r="K696" s="52"/>
      <c r="L696" s="52"/>
      <c r="M696" s="52"/>
      <c r="N696" s="52"/>
      <c r="O696" s="52"/>
      <c r="P696" s="52"/>
      <c r="Q696" s="52"/>
      <c r="R696" s="52"/>
      <c r="S696" s="52"/>
    </row>
    <row r="697" spans="10:19" ht="12.75">
      <c r="J697" s="52"/>
      <c r="K697" s="52"/>
      <c r="L697" s="52"/>
      <c r="M697" s="52"/>
      <c r="N697" s="52"/>
      <c r="O697" s="52"/>
      <c r="P697" s="52"/>
      <c r="Q697" s="52"/>
      <c r="R697" s="52"/>
      <c r="S697" s="52"/>
    </row>
    <row r="698" spans="10:19" ht="12.75">
      <c r="J698" s="52"/>
      <c r="K698" s="52"/>
      <c r="L698" s="52"/>
      <c r="M698" s="52"/>
      <c r="N698" s="52"/>
      <c r="O698" s="52"/>
      <c r="P698" s="52"/>
      <c r="Q698" s="52"/>
      <c r="R698" s="52"/>
      <c r="S698" s="52"/>
    </row>
    <row r="699" spans="10:19" ht="12.75">
      <c r="J699" s="52"/>
      <c r="K699" s="52"/>
      <c r="L699" s="52"/>
      <c r="M699" s="52"/>
      <c r="N699" s="52"/>
      <c r="O699" s="52"/>
      <c r="P699" s="52"/>
      <c r="Q699" s="52"/>
      <c r="R699" s="52"/>
      <c r="S699" s="52"/>
    </row>
    <row r="700" spans="10:19" ht="12.75">
      <c r="J700" s="52"/>
      <c r="K700" s="52"/>
      <c r="L700" s="52"/>
      <c r="M700" s="52"/>
      <c r="N700" s="52"/>
      <c r="O700" s="52"/>
      <c r="P700" s="52"/>
      <c r="Q700" s="52"/>
      <c r="R700" s="52"/>
      <c r="S700" s="52"/>
    </row>
    <row r="701" spans="10:19" ht="12.75">
      <c r="J701" s="52"/>
      <c r="K701" s="52"/>
      <c r="L701" s="52"/>
      <c r="M701" s="52"/>
      <c r="N701" s="52"/>
      <c r="O701" s="52"/>
      <c r="P701" s="52"/>
      <c r="Q701" s="52"/>
      <c r="R701" s="52"/>
      <c r="S701" s="52"/>
    </row>
    <row r="702" spans="10:19" ht="12.75">
      <c r="J702" s="52"/>
      <c r="K702" s="52"/>
      <c r="L702" s="52"/>
      <c r="M702" s="52"/>
      <c r="N702" s="52"/>
      <c r="O702" s="52"/>
      <c r="P702" s="52"/>
      <c r="Q702" s="52"/>
      <c r="R702" s="52"/>
      <c r="S702" s="52"/>
    </row>
    <row r="703" spans="10:19" ht="12.75">
      <c r="J703" s="52"/>
      <c r="K703" s="52"/>
      <c r="L703" s="52"/>
      <c r="M703" s="52"/>
      <c r="N703" s="52"/>
      <c r="O703" s="52"/>
      <c r="P703" s="52"/>
      <c r="Q703" s="52"/>
      <c r="R703" s="52"/>
      <c r="S703" s="52"/>
    </row>
    <row r="704" spans="10:19" ht="12.75">
      <c r="J704" s="52"/>
      <c r="K704" s="52"/>
      <c r="L704" s="52"/>
      <c r="M704" s="52"/>
      <c r="N704" s="52"/>
      <c r="O704" s="52"/>
      <c r="P704" s="52"/>
      <c r="Q704" s="52"/>
      <c r="R704" s="52"/>
      <c r="S704" s="52"/>
    </row>
    <row r="705" spans="10:19" ht="12.75">
      <c r="J705" s="52"/>
      <c r="K705" s="52"/>
      <c r="L705" s="52"/>
      <c r="M705" s="52"/>
      <c r="N705" s="52"/>
      <c r="O705" s="52"/>
      <c r="P705" s="52"/>
      <c r="Q705" s="52"/>
      <c r="R705" s="52"/>
      <c r="S705" s="52"/>
    </row>
    <row r="706" spans="10:19" ht="12.75">
      <c r="J706" s="52"/>
      <c r="K706" s="52"/>
      <c r="L706" s="52"/>
      <c r="M706" s="52"/>
      <c r="N706" s="52"/>
      <c r="O706" s="52"/>
      <c r="P706" s="52"/>
      <c r="Q706" s="52"/>
      <c r="R706" s="52"/>
      <c r="S706" s="52"/>
    </row>
    <row r="707" spans="10:19" ht="12.75">
      <c r="J707" s="52"/>
      <c r="K707" s="52"/>
      <c r="L707" s="52"/>
      <c r="M707" s="52"/>
      <c r="N707" s="52"/>
      <c r="O707" s="52"/>
      <c r="P707" s="52"/>
      <c r="Q707" s="52"/>
      <c r="R707" s="52"/>
      <c r="S707" s="52"/>
    </row>
    <row r="708" spans="10:19" ht="12.75">
      <c r="J708" s="52"/>
      <c r="K708" s="52"/>
      <c r="L708" s="52"/>
      <c r="M708" s="52"/>
      <c r="N708" s="52"/>
      <c r="O708" s="52"/>
      <c r="P708" s="52"/>
      <c r="Q708" s="52"/>
      <c r="R708" s="52"/>
      <c r="S708" s="52"/>
    </row>
    <row r="709" spans="10:19" ht="12.75">
      <c r="J709" s="52"/>
      <c r="K709" s="52"/>
      <c r="L709" s="52"/>
      <c r="M709" s="52"/>
      <c r="N709" s="52"/>
      <c r="O709" s="52"/>
      <c r="P709" s="52"/>
      <c r="Q709" s="52"/>
      <c r="R709" s="52"/>
      <c r="S709" s="52"/>
    </row>
    <row r="710" spans="10:19" ht="12.75">
      <c r="J710" s="52"/>
      <c r="K710" s="52"/>
      <c r="L710" s="52"/>
      <c r="M710" s="52"/>
      <c r="N710" s="52"/>
      <c r="O710" s="52"/>
      <c r="P710" s="52"/>
      <c r="Q710" s="52"/>
      <c r="R710" s="52"/>
      <c r="S710" s="52"/>
    </row>
    <row r="711" spans="10:19" ht="12.75">
      <c r="J711" s="52"/>
      <c r="K711" s="52"/>
      <c r="L711" s="52"/>
      <c r="M711" s="52"/>
      <c r="N711" s="52"/>
      <c r="O711" s="52"/>
      <c r="P711" s="52"/>
      <c r="Q711" s="52"/>
      <c r="R711" s="52"/>
      <c r="S711" s="52"/>
    </row>
    <row r="712" spans="10:19" ht="12.75">
      <c r="J712" s="52"/>
      <c r="K712" s="52"/>
      <c r="L712" s="52"/>
      <c r="M712" s="52"/>
      <c r="N712" s="52"/>
      <c r="O712" s="52"/>
      <c r="P712" s="52"/>
      <c r="Q712" s="52"/>
      <c r="R712" s="52"/>
      <c r="S712" s="52"/>
    </row>
    <row r="713" spans="10:19" ht="12.75">
      <c r="J713" s="52"/>
      <c r="K713" s="52"/>
      <c r="L713" s="52"/>
      <c r="M713" s="52"/>
      <c r="N713" s="52"/>
      <c r="O713" s="52"/>
      <c r="P713" s="52"/>
      <c r="Q713" s="52"/>
      <c r="R713" s="52"/>
      <c r="S713" s="52"/>
    </row>
    <row r="714" spans="10:19" ht="12.75">
      <c r="J714" s="52"/>
      <c r="K714" s="52"/>
      <c r="L714" s="52"/>
      <c r="M714" s="52"/>
      <c r="N714" s="52"/>
      <c r="O714" s="52"/>
      <c r="P714" s="52"/>
      <c r="Q714" s="52"/>
      <c r="R714" s="52"/>
      <c r="S714" s="52"/>
    </row>
    <row r="715" spans="10:19" ht="12.75">
      <c r="J715" s="52"/>
      <c r="K715" s="52"/>
      <c r="L715" s="52"/>
      <c r="M715" s="52"/>
      <c r="N715" s="52"/>
      <c r="O715" s="52"/>
      <c r="P715" s="52"/>
      <c r="Q715" s="52"/>
      <c r="R715" s="52"/>
      <c r="S715" s="52"/>
    </row>
    <row r="716" spans="10:19" ht="12.75">
      <c r="J716" s="52"/>
      <c r="K716" s="52"/>
      <c r="L716" s="52"/>
      <c r="M716" s="52"/>
      <c r="N716" s="52"/>
      <c r="O716" s="52"/>
      <c r="P716" s="52"/>
      <c r="Q716" s="52"/>
      <c r="R716" s="52"/>
      <c r="S716" s="52"/>
    </row>
    <row r="717" spans="10:19" ht="12.75">
      <c r="J717" s="52"/>
      <c r="K717" s="52"/>
      <c r="L717" s="52"/>
      <c r="M717" s="52"/>
      <c r="N717" s="52"/>
      <c r="O717" s="52"/>
      <c r="P717" s="52"/>
      <c r="Q717" s="52"/>
      <c r="R717" s="52"/>
      <c r="S717" s="52"/>
    </row>
    <row r="718" spans="10:19" ht="12.75">
      <c r="J718" s="52"/>
      <c r="K718" s="52"/>
      <c r="L718" s="52"/>
      <c r="M718" s="52"/>
      <c r="N718" s="52"/>
      <c r="O718" s="52"/>
      <c r="P718" s="52"/>
      <c r="Q718" s="52"/>
      <c r="R718" s="52"/>
      <c r="S718" s="52"/>
    </row>
    <row r="719" spans="10:19" ht="12.75">
      <c r="J719" s="52"/>
      <c r="K719" s="52"/>
      <c r="L719" s="52"/>
      <c r="M719" s="52"/>
      <c r="N719" s="52"/>
      <c r="O719" s="52"/>
      <c r="P719" s="52"/>
      <c r="Q719" s="52"/>
      <c r="R719" s="52"/>
      <c r="S719" s="52"/>
    </row>
    <row r="720" spans="10:19" ht="12.75">
      <c r="J720" s="52"/>
      <c r="K720" s="52"/>
      <c r="L720" s="52"/>
      <c r="M720" s="52"/>
      <c r="N720" s="52"/>
      <c r="O720" s="52"/>
      <c r="P720" s="52"/>
      <c r="Q720" s="52"/>
      <c r="R720" s="52"/>
      <c r="S720" s="52"/>
    </row>
    <row r="721" spans="10:19" ht="12.75">
      <c r="J721" s="52"/>
      <c r="K721" s="52"/>
      <c r="L721" s="52"/>
      <c r="M721" s="52"/>
      <c r="N721" s="52"/>
      <c r="O721" s="52"/>
      <c r="P721" s="52"/>
      <c r="Q721" s="52"/>
      <c r="R721" s="52"/>
      <c r="S721" s="52"/>
    </row>
    <row r="722" spans="10:19" ht="12.75">
      <c r="J722" s="52"/>
      <c r="K722" s="52"/>
      <c r="L722" s="52"/>
      <c r="M722" s="52"/>
      <c r="N722" s="52"/>
      <c r="O722" s="52"/>
      <c r="P722" s="52"/>
      <c r="Q722" s="52"/>
      <c r="R722" s="52"/>
      <c r="S722" s="52"/>
    </row>
    <row r="723" spans="10:19" ht="12.75">
      <c r="J723" s="52"/>
      <c r="K723" s="52"/>
      <c r="L723" s="52"/>
      <c r="M723" s="52"/>
      <c r="N723" s="52"/>
      <c r="O723" s="52"/>
      <c r="P723" s="52"/>
      <c r="Q723" s="52"/>
      <c r="R723" s="52"/>
      <c r="S723" s="52"/>
    </row>
    <row r="724" spans="10:19" ht="12.75">
      <c r="J724" s="52"/>
      <c r="K724" s="52"/>
      <c r="L724" s="52"/>
      <c r="M724" s="52"/>
      <c r="N724" s="52"/>
      <c r="O724" s="52"/>
      <c r="P724" s="52"/>
      <c r="Q724" s="52"/>
      <c r="R724" s="52"/>
      <c r="S724" s="52"/>
    </row>
    <row r="725" spans="10:19" ht="12.75">
      <c r="J725" s="52"/>
      <c r="K725" s="52"/>
      <c r="L725" s="52"/>
      <c r="M725" s="52"/>
      <c r="N725" s="52"/>
      <c r="O725" s="52"/>
      <c r="P725" s="52"/>
      <c r="Q725" s="52"/>
      <c r="R725" s="52"/>
      <c r="S725" s="52"/>
    </row>
    <row r="726" spans="10:19" ht="12.75">
      <c r="J726" s="52"/>
      <c r="K726" s="52"/>
      <c r="L726" s="52"/>
      <c r="M726" s="52"/>
      <c r="N726" s="52"/>
      <c r="O726" s="52"/>
      <c r="P726" s="52"/>
      <c r="Q726" s="52"/>
      <c r="R726" s="52"/>
      <c r="S726" s="52"/>
    </row>
    <row r="727" spans="10:19" ht="12.75">
      <c r="J727" s="52"/>
      <c r="K727" s="52"/>
      <c r="L727" s="52"/>
      <c r="M727" s="52"/>
      <c r="N727" s="52"/>
      <c r="O727" s="52"/>
      <c r="P727" s="52"/>
      <c r="Q727" s="52"/>
      <c r="R727" s="52"/>
      <c r="S727" s="52"/>
    </row>
    <row r="728" spans="10:19" ht="12.75">
      <c r="J728" s="52"/>
      <c r="K728" s="52"/>
      <c r="L728" s="52"/>
      <c r="M728" s="52"/>
      <c r="N728" s="52"/>
      <c r="O728" s="52"/>
      <c r="P728" s="52"/>
      <c r="Q728" s="52"/>
      <c r="R728" s="52"/>
      <c r="S728" s="52"/>
    </row>
    <row r="729" spans="10:19" ht="12.75">
      <c r="J729" s="52"/>
      <c r="K729" s="52"/>
      <c r="L729" s="52"/>
      <c r="M729" s="52"/>
      <c r="N729" s="52"/>
      <c r="O729" s="52"/>
      <c r="P729" s="52"/>
      <c r="Q729" s="52"/>
      <c r="R729" s="52"/>
      <c r="S729" s="52"/>
    </row>
    <row r="730" spans="10:19" ht="12.75">
      <c r="J730" s="52"/>
      <c r="K730" s="52"/>
      <c r="L730" s="52"/>
      <c r="M730" s="52"/>
      <c r="N730" s="52"/>
      <c r="O730" s="52"/>
      <c r="P730" s="52"/>
      <c r="Q730" s="52"/>
      <c r="R730" s="52"/>
      <c r="S730" s="52"/>
    </row>
    <row r="731" spans="10:19" ht="12.75">
      <c r="J731" s="52"/>
      <c r="K731" s="52"/>
      <c r="L731" s="52"/>
      <c r="M731" s="52"/>
      <c r="N731" s="52"/>
      <c r="O731" s="52"/>
      <c r="P731" s="52"/>
      <c r="Q731" s="52"/>
      <c r="R731" s="52"/>
      <c r="S731" s="52"/>
    </row>
    <row r="732" spans="10:19" ht="12.75">
      <c r="J732" s="52"/>
      <c r="K732" s="52"/>
      <c r="L732" s="52"/>
      <c r="M732" s="52"/>
      <c r="N732" s="52"/>
      <c r="O732" s="52"/>
      <c r="P732" s="52"/>
      <c r="Q732" s="52"/>
      <c r="R732" s="52"/>
      <c r="S732" s="52"/>
    </row>
    <row r="733" spans="10:19" ht="12.75">
      <c r="J733" s="52"/>
      <c r="K733" s="52"/>
      <c r="L733" s="52"/>
      <c r="M733" s="52"/>
      <c r="N733" s="52"/>
      <c r="O733" s="52"/>
      <c r="P733" s="52"/>
      <c r="Q733" s="52"/>
      <c r="R733" s="52"/>
      <c r="S733" s="52"/>
    </row>
    <row r="734" spans="10:19" ht="12.75">
      <c r="J734" s="52"/>
      <c r="K734" s="52"/>
      <c r="L734" s="52"/>
      <c r="M734" s="52"/>
      <c r="N734" s="52"/>
      <c r="O734" s="52"/>
      <c r="P734" s="52"/>
      <c r="Q734" s="52"/>
      <c r="R734" s="52"/>
      <c r="S734" s="52"/>
    </row>
    <row r="735" spans="10:19" ht="12.75">
      <c r="J735" s="52"/>
      <c r="K735" s="52"/>
      <c r="L735" s="52"/>
      <c r="M735" s="52"/>
      <c r="N735" s="52"/>
      <c r="O735" s="52"/>
      <c r="P735" s="52"/>
      <c r="Q735" s="52"/>
      <c r="R735" s="52"/>
      <c r="S735" s="52"/>
    </row>
    <row r="736" spans="10:19" ht="12.75">
      <c r="J736" s="52"/>
      <c r="K736" s="52"/>
      <c r="L736" s="52"/>
      <c r="M736" s="52"/>
      <c r="N736" s="52"/>
      <c r="O736" s="52"/>
      <c r="P736" s="52"/>
      <c r="Q736" s="52"/>
      <c r="R736" s="52"/>
      <c r="S736" s="52"/>
    </row>
    <row r="737" spans="10:19" ht="12.75">
      <c r="J737" s="52"/>
      <c r="K737" s="52"/>
      <c r="L737" s="52"/>
      <c r="M737" s="52"/>
      <c r="N737" s="52"/>
      <c r="O737" s="52"/>
      <c r="P737" s="52"/>
      <c r="Q737" s="52"/>
      <c r="R737" s="52"/>
      <c r="S737" s="52"/>
    </row>
    <row r="738" spans="10:19" ht="12.75">
      <c r="J738" s="52"/>
      <c r="K738" s="52"/>
      <c r="L738" s="52"/>
      <c r="M738" s="52"/>
      <c r="N738" s="52"/>
      <c r="O738" s="52"/>
      <c r="P738" s="52"/>
      <c r="Q738" s="52"/>
      <c r="R738" s="52"/>
      <c r="S738" s="52"/>
    </row>
    <row r="739" spans="10:19" ht="12.75">
      <c r="J739" s="52"/>
      <c r="K739" s="52"/>
      <c r="L739" s="52"/>
      <c r="M739" s="52"/>
      <c r="N739" s="52"/>
      <c r="O739" s="52"/>
      <c r="P739" s="52"/>
      <c r="Q739" s="52"/>
      <c r="R739" s="52"/>
      <c r="S739" s="52"/>
    </row>
    <row r="740" spans="10:19" ht="12.75">
      <c r="J740" s="52"/>
      <c r="K740" s="52"/>
      <c r="L740" s="52"/>
      <c r="M740" s="52"/>
      <c r="N740" s="52"/>
      <c r="O740" s="52"/>
      <c r="P740" s="52"/>
      <c r="Q740" s="52"/>
      <c r="R740" s="52"/>
      <c r="S740" s="52"/>
    </row>
    <row r="741" spans="10:19" ht="12.75">
      <c r="J741" s="52"/>
      <c r="K741" s="52"/>
      <c r="L741" s="52"/>
      <c r="M741" s="52"/>
      <c r="N741" s="52"/>
      <c r="O741" s="52"/>
      <c r="P741" s="52"/>
      <c r="Q741" s="52"/>
      <c r="R741" s="52"/>
      <c r="S741" s="52"/>
    </row>
    <row r="742" spans="10:19" ht="12.75">
      <c r="J742" s="52"/>
      <c r="K742" s="52"/>
      <c r="L742" s="52"/>
      <c r="M742" s="52"/>
      <c r="N742" s="52"/>
      <c r="O742" s="52"/>
      <c r="P742" s="52"/>
      <c r="Q742" s="52"/>
      <c r="R742" s="52"/>
      <c r="S742" s="52"/>
    </row>
    <row r="743" spans="10:19" ht="12.75">
      <c r="J743" s="52"/>
      <c r="K743" s="52"/>
      <c r="L743" s="52"/>
      <c r="M743" s="52"/>
      <c r="N743" s="52"/>
      <c r="O743" s="52"/>
      <c r="P743" s="52"/>
      <c r="Q743" s="52"/>
      <c r="R743" s="52"/>
      <c r="S743" s="52"/>
    </row>
    <row r="744" spans="10:19" ht="12.75">
      <c r="J744" s="52"/>
      <c r="K744" s="52"/>
      <c r="L744" s="52"/>
      <c r="M744" s="52"/>
      <c r="N744" s="52"/>
      <c r="O744" s="52"/>
      <c r="P744" s="52"/>
      <c r="Q744" s="52"/>
      <c r="R744" s="52"/>
      <c r="S744" s="52"/>
    </row>
    <row r="745" spans="10:19" ht="12.75">
      <c r="J745" s="52"/>
      <c r="K745" s="52"/>
      <c r="L745" s="52"/>
      <c r="M745" s="52"/>
      <c r="N745" s="52"/>
      <c r="O745" s="52"/>
      <c r="P745" s="52"/>
      <c r="Q745" s="52"/>
      <c r="R745" s="52"/>
      <c r="S745" s="52"/>
    </row>
    <row r="746" spans="10:19" ht="12.75">
      <c r="J746" s="52"/>
      <c r="K746" s="52"/>
      <c r="L746" s="52"/>
      <c r="M746" s="52"/>
      <c r="N746" s="52"/>
      <c r="O746" s="52"/>
      <c r="P746" s="52"/>
      <c r="Q746" s="52"/>
      <c r="R746" s="52"/>
      <c r="S746" s="52"/>
    </row>
    <row r="747" spans="10:19" ht="12.75">
      <c r="J747" s="52"/>
      <c r="K747" s="52"/>
      <c r="L747" s="52"/>
      <c r="M747" s="52"/>
      <c r="N747" s="52"/>
      <c r="O747" s="52"/>
      <c r="P747" s="52"/>
      <c r="Q747" s="52"/>
      <c r="R747" s="52"/>
      <c r="S747" s="52"/>
    </row>
    <row r="748" spans="10:19" ht="12.75">
      <c r="J748" s="52"/>
      <c r="K748" s="52"/>
      <c r="L748" s="52"/>
      <c r="M748" s="52"/>
      <c r="N748" s="52"/>
      <c r="O748" s="52"/>
      <c r="P748" s="52"/>
      <c r="Q748" s="52"/>
      <c r="R748" s="52"/>
      <c r="S748" s="52"/>
    </row>
    <row r="749" spans="10:19" ht="12.75">
      <c r="J749" s="52"/>
      <c r="K749" s="52"/>
      <c r="L749" s="52"/>
      <c r="M749" s="52"/>
      <c r="N749" s="52"/>
      <c r="O749" s="52"/>
      <c r="P749" s="52"/>
      <c r="Q749" s="52"/>
      <c r="R749" s="52"/>
      <c r="S749" s="52"/>
    </row>
    <row r="750" spans="10:19" ht="12.75">
      <c r="J750" s="52"/>
      <c r="K750" s="52"/>
      <c r="L750" s="52"/>
      <c r="M750" s="52"/>
      <c r="N750" s="52"/>
      <c r="O750" s="52"/>
      <c r="P750" s="52"/>
      <c r="Q750" s="52"/>
      <c r="R750" s="52"/>
      <c r="S750" s="52"/>
    </row>
    <row r="751" spans="10:19" ht="12.75">
      <c r="J751" s="52"/>
      <c r="K751" s="52"/>
      <c r="L751" s="52"/>
      <c r="M751" s="52"/>
      <c r="N751" s="52"/>
      <c r="O751" s="52"/>
      <c r="P751" s="52"/>
      <c r="Q751" s="52"/>
      <c r="R751" s="52"/>
      <c r="S751" s="52"/>
    </row>
    <row r="752" spans="10:19" ht="12.75">
      <c r="J752" s="52"/>
      <c r="K752" s="52"/>
      <c r="L752" s="52"/>
      <c r="M752" s="52"/>
      <c r="N752" s="52"/>
      <c r="O752" s="52"/>
      <c r="P752" s="52"/>
      <c r="Q752" s="52"/>
      <c r="R752" s="52"/>
      <c r="S752" s="52"/>
    </row>
    <row r="753" spans="10:19" ht="12.75">
      <c r="J753" s="52"/>
      <c r="K753" s="52"/>
      <c r="L753" s="52"/>
      <c r="M753" s="52"/>
      <c r="N753" s="52"/>
      <c r="O753" s="52"/>
      <c r="P753" s="52"/>
      <c r="Q753" s="52"/>
      <c r="R753" s="52"/>
      <c r="S753" s="52"/>
    </row>
    <row r="754" spans="10:19" ht="12.75">
      <c r="J754" s="52"/>
      <c r="K754" s="52"/>
      <c r="L754" s="52"/>
      <c r="M754" s="52"/>
      <c r="N754" s="52"/>
      <c r="O754" s="52"/>
      <c r="P754" s="52"/>
      <c r="Q754" s="52"/>
      <c r="R754" s="52"/>
      <c r="S754" s="52"/>
    </row>
    <row r="755" spans="10:19" ht="12.75">
      <c r="J755" s="52"/>
      <c r="K755" s="52"/>
      <c r="L755" s="52"/>
      <c r="M755" s="52"/>
      <c r="N755" s="52"/>
      <c r="O755" s="52"/>
      <c r="P755" s="52"/>
      <c r="Q755" s="52"/>
      <c r="R755" s="52"/>
      <c r="S755" s="52"/>
    </row>
  </sheetData>
  <mergeCells count="13">
    <mergeCell ref="B1:B3"/>
    <mergeCell ref="C1:C3"/>
    <mergeCell ref="D1:D3"/>
    <mergeCell ref="E1:E3"/>
    <mergeCell ref="K338:N338"/>
    <mergeCell ref="F1:F3"/>
    <mergeCell ref="G1:G3"/>
    <mergeCell ref="H1:H3"/>
    <mergeCell ref="G187:H190"/>
    <mergeCell ref="B347:F347"/>
    <mergeCell ref="G191:H192"/>
    <mergeCell ref="B328:C328"/>
    <mergeCell ref="B338:F3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dcterms:created xsi:type="dcterms:W3CDTF">1996-10-08T23:32:33Z</dcterms:created>
  <dcterms:modified xsi:type="dcterms:W3CDTF">2018-04-12T05:11:42Z</dcterms:modified>
  <cp:category/>
  <cp:version/>
  <cp:contentType/>
  <cp:contentStatus/>
</cp:coreProperties>
</file>